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1640" activeTab="2"/>
  </bookViews>
  <sheets>
    <sheet name="1 курс" sheetId="1" r:id="rId1"/>
    <sheet name="2 курс" sheetId="2" r:id="rId2"/>
    <sheet name="3 курс" sheetId="3" r:id="rId3"/>
  </sheets>
  <definedNames>
    <definedName name="_ftn1" localSheetId="1">'2 курс'!#REF!</definedName>
    <definedName name="_ftnref1" localSheetId="1">'2 курс'!$BH$10</definedName>
  </definedNames>
  <calcPr fullCalcOnLoad="1" refMode="R1C1"/>
</workbook>
</file>

<file path=xl/sharedStrings.xml><?xml version="1.0" encoding="utf-8"?>
<sst xmlns="http://schemas.openxmlformats.org/spreadsheetml/2006/main" count="403" uniqueCount="217">
  <si>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</si>
  <si>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</si>
  <si>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</si>
  <si>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</si>
  <si>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</si>
  <si>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</si>
  <si>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</si>
  <si>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</si>
  <si>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</si>
  <si>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</si>
  <si>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</si>
  <si>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</si>
  <si>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</si>
  <si>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</si>
  <si>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</si>
  <si>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</si>
  <si>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Номера календарных недель</t>
  </si>
  <si>
    <t>Порядковые номера  недель учебного года</t>
  </si>
  <si>
    <t>обяз. уч.</t>
  </si>
  <si>
    <t>сам. р. с.</t>
  </si>
  <si>
    <t>Всего час. в неделю самостоятельной работы студентов</t>
  </si>
  <si>
    <t>Всего часов в неделю</t>
  </si>
  <si>
    <t>Русский язык</t>
  </si>
  <si>
    <t>Литература</t>
  </si>
  <si>
    <t>Иностранный язык</t>
  </si>
  <si>
    <t>Базовые дисциплины</t>
  </si>
  <si>
    <t>Физическая культура</t>
  </si>
  <si>
    <t>Профильные дисциплины</t>
  </si>
  <si>
    <t>1   к  у  р  с</t>
  </si>
  <si>
    <t>УТВЕРЖДАЮ</t>
  </si>
  <si>
    <t>КАЛЕНДАРНЫЙ УЧЕБНЫЙ ГРАФИК</t>
  </si>
  <si>
    <t>Форма обучения - очная</t>
  </si>
  <si>
    <t>Всего часов</t>
  </si>
  <si>
    <t>Всего час. в неделю обязательной учебной нагрузки</t>
  </si>
  <si>
    <t>Государственное бюджетное образовательное учреждение среднего профессионального образования Ростовской области "Новочеркасский колледж промышленных технологий и управления"</t>
  </si>
  <si>
    <t>___________________________Г.Н.Григорьева</t>
  </si>
  <si>
    <t>ОП</t>
  </si>
  <si>
    <t>2 КУРС</t>
  </si>
  <si>
    <t>1 КУРС</t>
  </si>
  <si>
    <t>ПП</t>
  </si>
  <si>
    <t>Профессиональная подготовка</t>
  </si>
  <si>
    <t>Общеобразовательная подготовка</t>
  </si>
  <si>
    <t>БД</t>
  </si>
  <si>
    <t>ПД</t>
  </si>
  <si>
    <t xml:space="preserve">История </t>
  </si>
  <si>
    <t>ОГСЭ.04</t>
  </si>
  <si>
    <t>Русский язык и культура речи</t>
  </si>
  <si>
    <t>ОГСЭ</t>
  </si>
  <si>
    <t>ЕН</t>
  </si>
  <si>
    <t>ЕН.01</t>
  </si>
  <si>
    <t>ОГСЭ.03</t>
  </si>
  <si>
    <t>Директор ГБПОУ РО "НКПТиУ"</t>
  </si>
  <si>
    <t>4  к  у  р  с</t>
  </si>
  <si>
    <t>ОП.02</t>
  </si>
  <si>
    <t>Государственное бюджетное профессиональное образовательное учреждение Ростовской области "Новочеркасский колледж промышленных технологий и управления"</t>
  </si>
  <si>
    <t>ПДП</t>
  </si>
  <si>
    <t>Производственная практика (преддипломная)</t>
  </si>
  <si>
    <t>Государственная итоговая аттестация</t>
  </si>
  <si>
    <t>Подготовка выпускной квалификационной работы</t>
  </si>
  <si>
    <t>Защита выпускной квалификационной работы</t>
  </si>
  <si>
    <t>ОУД.01</t>
  </si>
  <si>
    <t>ОУД.02</t>
  </si>
  <si>
    <t>ОУД.03</t>
  </si>
  <si>
    <t>ОУД.04</t>
  </si>
  <si>
    <t>Математика: Алгебра и начала математического анализа; геометрия</t>
  </si>
  <si>
    <t>ОУД.05</t>
  </si>
  <si>
    <t>ОУД.06</t>
  </si>
  <si>
    <t>ОУД.07</t>
  </si>
  <si>
    <t>Основы безопасности жизнедеятельности</t>
  </si>
  <si>
    <t>ОУД .08</t>
  </si>
  <si>
    <t>Информатика</t>
  </si>
  <si>
    <t>ГБПОУ РО  "Новочеркасский колледж промышленных технологий и управления"</t>
  </si>
  <si>
    <t>ОУД.09</t>
  </si>
  <si>
    <t xml:space="preserve">  1 - 27 октября.</t>
  </si>
  <si>
    <t xml:space="preserve">  29 ок. -24 ноября</t>
  </si>
  <si>
    <t xml:space="preserve"> 31 дек. – 12 янв.                             </t>
  </si>
  <si>
    <t xml:space="preserve">  28 янв. - 23 фев.</t>
  </si>
  <si>
    <t xml:space="preserve">  25 фев.–30 мар.</t>
  </si>
  <si>
    <t xml:space="preserve">  1 апр. – 27 апр.</t>
  </si>
  <si>
    <t>29 апр.– 25 мая</t>
  </si>
  <si>
    <t>27 мая-29июня</t>
  </si>
  <si>
    <t xml:space="preserve">14 янв.-26 январ. </t>
  </si>
  <si>
    <t>1 июля. –27 июля.</t>
  </si>
  <si>
    <t xml:space="preserve">  29 июля - 31 авг.</t>
  </si>
  <si>
    <t xml:space="preserve">   26 ноября -22 дек..</t>
  </si>
  <si>
    <t>сам.р.с.</t>
  </si>
  <si>
    <t xml:space="preserve">  02 сент.-28 сент.</t>
  </si>
  <si>
    <t xml:space="preserve">  30 сент. -  26 окт.</t>
  </si>
  <si>
    <t xml:space="preserve">  28 ок. -30 ноября</t>
  </si>
  <si>
    <t xml:space="preserve">   02 дек.- 28 дек.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</si>
  <si>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</si>
  <si>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</si>
  <si>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ОПЦ</t>
  </si>
  <si>
    <t>ОГСЭ.02</t>
  </si>
  <si>
    <t>История</t>
  </si>
  <si>
    <t xml:space="preserve">  30 дек. – 4янв.</t>
  </si>
  <si>
    <t xml:space="preserve"> 6 янв. – 11 янв</t>
  </si>
  <si>
    <t xml:space="preserve"> 13 янв. - 25 янв.</t>
  </si>
  <si>
    <t>27 янв. - 29фев.</t>
  </si>
  <si>
    <t>2 мар.-28мар.</t>
  </si>
  <si>
    <t xml:space="preserve">Март  </t>
  </si>
  <si>
    <t>30мар.-25апр.</t>
  </si>
  <si>
    <t>27апр.-30мая</t>
  </si>
  <si>
    <t>1июн-27июн</t>
  </si>
  <si>
    <t xml:space="preserve">Июнь </t>
  </si>
  <si>
    <t>29июн-25июл</t>
  </si>
  <si>
    <t>27июл-29авг</t>
  </si>
  <si>
    <t>31авг-</t>
  </si>
  <si>
    <t>обяз.уч</t>
  </si>
  <si>
    <t>обяз.уч.</t>
  </si>
  <si>
    <t>1 сент. - 25 сент.</t>
  </si>
  <si>
    <t xml:space="preserve">  27 сент. - 30 окт.</t>
  </si>
  <si>
    <t xml:space="preserve">  01 нояб. - 27 ноября</t>
  </si>
  <si>
    <t xml:space="preserve">  29 нояб. – 28 дек.</t>
  </si>
  <si>
    <t xml:space="preserve">  29 дек. – 01 янв.</t>
  </si>
  <si>
    <t>03 январ. - 08 январ.</t>
  </si>
  <si>
    <t xml:space="preserve"> 10 янв. – 29 янв.</t>
  </si>
  <si>
    <t xml:space="preserve"> 31 январ.- 26 февр.</t>
  </si>
  <si>
    <t>28 февр. - 26 март</t>
  </si>
  <si>
    <t xml:space="preserve"> Март</t>
  </si>
  <si>
    <t>28 март - 30 апрел</t>
  </si>
  <si>
    <t>02 мая  – 29 мая</t>
  </si>
  <si>
    <t>30 мая - 25 июня</t>
  </si>
  <si>
    <t xml:space="preserve">  Июнь</t>
  </si>
  <si>
    <t>27 июня - 30 июля</t>
  </si>
  <si>
    <t xml:space="preserve"> 01 августа - 27 авг.</t>
  </si>
  <si>
    <t>Иностранный язык в прфессиональной деятельности</t>
  </si>
  <si>
    <t>ОГСЭ 04</t>
  </si>
  <si>
    <t>ОГСЭ 05</t>
  </si>
  <si>
    <t>ПМ.01</t>
  </si>
  <si>
    <t>МДК01.01</t>
  </si>
  <si>
    <t xml:space="preserve">Производственная практика </t>
  </si>
  <si>
    <t>Обществознание</t>
  </si>
  <si>
    <t xml:space="preserve"> </t>
  </si>
  <si>
    <t>ОУД .14</t>
  </si>
  <si>
    <t>ЕН.02</t>
  </si>
  <si>
    <t>УП .01.01</t>
  </si>
  <si>
    <t>Основы философии</t>
  </si>
  <si>
    <t>ОГСЭ.01</t>
  </si>
  <si>
    <t>ОП.05</t>
  </si>
  <si>
    <t xml:space="preserve">Иностранный язык  </t>
  </si>
  <si>
    <t xml:space="preserve"> Общепрофессиональные дисциплины</t>
  </si>
  <si>
    <t>ОП.04</t>
  </si>
  <si>
    <t>ОП.07</t>
  </si>
  <si>
    <t>Квалификационный  экзамен</t>
  </si>
  <si>
    <t>Нормативный срок обучения - 2 года 10 месяцев</t>
  </si>
  <si>
    <t xml:space="preserve">  3-29 сент.</t>
  </si>
  <si>
    <t xml:space="preserve">Учебная практика  </t>
  </si>
  <si>
    <t>ОГСЭ 06</t>
  </si>
  <si>
    <t>3  КУРС</t>
  </si>
  <si>
    <t>ПМ.01 ЭК</t>
  </si>
  <si>
    <t>Экономика</t>
  </si>
  <si>
    <t>ОУД.10</t>
  </si>
  <si>
    <t>Право</t>
  </si>
  <si>
    <t>ОУД .11</t>
  </si>
  <si>
    <t>Естествознание</t>
  </si>
  <si>
    <t>ОУД .12</t>
  </si>
  <si>
    <t>География</t>
  </si>
  <si>
    <t>Предлагаемые ОО</t>
  </si>
  <si>
    <t>Экономика организации</t>
  </si>
  <si>
    <t>Бухгалтерский учет</t>
  </si>
  <si>
    <t>Квалификационный экзамен</t>
  </si>
  <si>
    <t xml:space="preserve">Производственная практика  </t>
  </si>
  <si>
    <t>Менеджмент</t>
  </si>
  <si>
    <t>ОП.01</t>
  </si>
  <si>
    <t>ОП.08</t>
  </si>
  <si>
    <t>ОП.09</t>
  </si>
  <si>
    <t>Производственная практика</t>
  </si>
  <si>
    <t>ПМ.04 ЭК</t>
  </si>
  <si>
    <t>по профессии среднего профессионального образования 38.02.07 Банковское дело</t>
  </si>
  <si>
    <t>Квалификация: специалист банковского дела</t>
  </si>
  <si>
    <t xml:space="preserve">                                                                   Квалификация: специалист банковского дела</t>
  </si>
  <si>
    <t xml:space="preserve">Астрономия </t>
  </si>
  <si>
    <t>ОУД .13</t>
  </si>
  <si>
    <t>ПОО</t>
  </si>
  <si>
    <t>Технология в профессиональной деятельности</t>
  </si>
  <si>
    <t>ОУД 15</t>
  </si>
  <si>
    <t>Психология общения</t>
  </si>
  <si>
    <t>Элементы высшей математики</t>
  </si>
  <si>
    <t>Финансовая математика</t>
  </si>
  <si>
    <t>Информауионные технологии в профессиональной деятельности</t>
  </si>
  <si>
    <t>ЕН.03</t>
  </si>
  <si>
    <t>Общепрофессиональный цикл</t>
  </si>
  <si>
    <t>Статистика</t>
  </si>
  <si>
    <t>Документационное обеспечение управления</t>
  </si>
  <si>
    <t>Организация бухгалтерского учета в банках</t>
  </si>
  <si>
    <t>Основы экономической теории</t>
  </si>
  <si>
    <t>ОП.10</t>
  </si>
  <si>
    <t>Безопасность жизнедеятельности</t>
  </si>
  <si>
    <t>ОП.14</t>
  </si>
  <si>
    <t>Профессиональный цикл</t>
  </si>
  <si>
    <t>ПЦ</t>
  </si>
  <si>
    <t>Введение расчетных операций</t>
  </si>
  <si>
    <t>Организация безналичных расчетов</t>
  </si>
  <si>
    <t>ПП .01.01</t>
  </si>
  <si>
    <t>ПМ.03</t>
  </si>
  <si>
    <t>Выполнение работ по профессии контролер(сберегательного банка)</t>
  </si>
  <si>
    <t>МДК 03.01</t>
  </si>
  <si>
    <t>Организация деятельности контролера (Сберегательного банка)</t>
  </si>
  <si>
    <t>УП .03.01</t>
  </si>
  <si>
    <t>ПП .03.01</t>
  </si>
  <si>
    <t>КЭПМ  03</t>
  </si>
  <si>
    <t>ОП.03</t>
  </si>
  <si>
    <t>Правовое обеспечение проыессиональной деятельности</t>
  </si>
  <si>
    <t>ОП.06</t>
  </si>
  <si>
    <t>Финансы денежное обращение и кредит</t>
  </si>
  <si>
    <t>Анализ финансово-хозяйственноости деятельности</t>
  </si>
  <si>
    <t xml:space="preserve">ПМ.01 </t>
  </si>
  <si>
    <t>МДК.01.01</t>
  </si>
  <si>
    <t>ПП 01.01</t>
  </si>
  <si>
    <t>Осуществление кредитных операций</t>
  </si>
  <si>
    <t>ПМ. 02</t>
  </si>
  <si>
    <t>Организация кредитной работы</t>
  </si>
  <si>
    <t>МДК 02.01</t>
  </si>
  <si>
    <t>ПП.02.01</t>
  </si>
  <si>
    <t>"_____" ____________2019 г.</t>
  </si>
  <si>
    <t>"_______" _________________________2020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</si>
</sst>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color indexed="12"/>
      <name val="Times New Roman"/>
      <family val="1"/>
    </font>
    <font>
      <b/>
      <u val="single"/>
      <sz val="8"/>
      <color indexed="8"/>
      <name val="Times New Roman"/>
      <family val="1"/>
    </font>
    <font>
      <u val="single"/>
      <sz val="7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9"/>
      <name val="Times New Roman"/>
      <family val="1"/>
    </font>
    <font>
      <b/>
      <u val="single"/>
      <sz val="9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thin"/>
      <bottom style="medium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thick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medium"/>
      <bottom/>
    </border>
    <border>
      <left style="thick"/>
      <right style="medium"/>
      <top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4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3" xfId="0" applyFont="1" applyFill="1" applyBorder="1" applyAlignment="1">
      <alignment horizontal="center" wrapText="1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8" fillId="0" borderId="19" xfId="0" applyFont="1" applyBorder="1" applyAlignment="1">
      <alignment textRotation="90"/>
    </xf>
    <xf numFmtId="0" fontId="18" fillId="0" borderId="20" xfId="0" applyFont="1" applyBorder="1" applyAlignment="1">
      <alignment textRotation="90" wrapText="1"/>
    </xf>
    <xf numFmtId="0" fontId="18" fillId="0" borderId="13" xfId="0" applyFont="1" applyBorder="1" applyAlignment="1">
      <alignment textRotation="90"/>
    </xf>
    <xf numFmtId="0" fontId="3" fillId="0" borderId="21" xfId="42" applyFont="1" applyBorder="1" applyAlignment="1" applyProtection="1">
      <alignment horizontal="center" textRotation="90"/>
      <protection/>
    </xf>
    <xf numFmtId="0" fontId="4" fillId="0" borderId="22" xfId="0" applyFont="1" applyBorder="1" applyAlignment="1">
      <alignment horizontal="center" vertical="center" textRotation="90"/>
    </xf>
    <xf numFmtId="180" fontId="6" fillId="0" borderId="0" xfId="0" applyNumberFormat="1" applyFont="1" applyBorder="1" applyAlignment="1">
      <alignment/>
    </xf>
    <xf numFmtId="0" fontId="4" fillId="35" borderId="13" xfId="0" applyFont="1" applyFill="1" applyBorder="1" applyAlignment="1">
      <alignment horizontal="center" wrapText="1"/>
    </xf>
    <xf numFmtId="0" fontId="17" fillId="35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textRotation="90" wrapText="1"/>
    </xf>
    <xf numFmtId="0" fontId="17" fillId="36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17" fillId="31" borderId="11" xfId="0" applyFont="1" applyFill="1" applyBorder="1" applyAlignment="1">
      <alignment horizontal="center" vertical="center"/>
    </xf>
    <xf numFmtId="0" fontId="17" fillId="31" borderId="11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textRotation="90"/>
    </xf>
    <xf numFmtId="0" fontId="21" fillId="37" borderId="13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23" fillId="0" borderId="13" xfId="0" applyFont="1" applyBorder="1" applyAlignment="1">
      <alignment textRotation="90"/>
    </xf>
    <xf numFmtId="0" fontId="23" fillId="0" borderId="19" xfId="0" applyFont="1" applyBorder="1" applyAlignment="1">
      <alignment textRotation="90"/>
    </xf>
    <xf numFmtId="0" fontId="23" fillId="0" borderId="13" xfId="0" applyFont="1" applyBorder="1" applyAlignment="1">
      <alignment textRotation="90" wrapText="1"/>
    </xf>
    <xf numFmtId="0" fontId="23" fillId="0" borderId="20" xfId="0" applyFont="1" applyBorder="1" applyAlignment="1">
      <alignment textRotation="90" wrapText="1"/>
    </xf>
    <xf numFmtId="0" fontId="23" fillId="0" borderId="12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 wrapText="1"/>
    </xf>
    <xf numFmtId="0" fontId="23" fillId="0" borderId="10" xfId="0" applyFont="1" applyFill="1" applyBorder="1" applyAlignment="1">
      <alignment horizontal="center" vertical="center" textRotation="90"/>
    </xf>
    <xf numFmtId="0" fontId="23" fillId="0" borderId="20" xfId="0" applyFont="1" applyBorder="1" applyAlignment="1">
      <alignment horizontal="center" vertical="center" textRotation="90"/>
    </xf>
    <xf numFmtId="0" fontId="23" fillId="0" borderId="0" xfId="0" applyFont="1" applyAlignment="1">
      <alignment/>
    </xf>
    <xf numFmtId="0" fontId="71" fillId="0" borderId="0" xfId="0" applyFont="1" applyAlignment="1">
      <alignment/>
    </xf>
    <xf numFmtId="0" fontId="26" fillId="0" borderId="21" xfId="42" applyFont="1" applyBorder="1" applyAlignment="1" applyProtection="1">
      <alignment horizontal="center" textRotation="90"/>
      <protection/>
    </xf>
    <xf numFmtId="0" fontId="71" fillId="0" borderId="15" xfId="0" applyFont="1" applyBorder="1" applyAlignment="1">
      <alignment/>
    </xf>
    <xf numFmtId="0" fontId="71" fillId="0" borderId="16" xfId="0" applyFont="1" applyBorder="1" applyAlignment="1">
      <alignment/>
    </xf>
    <xf numFmtId="0" fontId="4" fillId="0" borderId="11" xfId="0" applyFont="1" applyFill="1" applyBorder="1" applyAlignment="1">
      <alignment horizontal="center" vertical="center" textRotation="90" wrapText="1"/>
    </xf>
    <xf numFmtId="0" fontId="0" fillId="14" borderId="0" xfId="0" applyFill="1" applyAlignment="1">
      <alignment/>
    </xf>
    <xf numFmtId="0" fontId="4" fillId="0" borderId="22" xfId="0" applyFont="1" applyFill="1" applyBorder="1" applyAlignment="1">
      <alignment horizontal="center" vertical="center" textRotation="90"/>
    </xf>
    <xf numFmtId="0" fontId="14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wrapText="1"/>
    </xf>
    <xf numFmtId="0" fontId="2" fillId="38" borderId="13" xfId="0" applyFont="1" applyFill="1" applyBorder="1" applyAlignment="1">
      <alignment horizontal="center" wrapText="1"/>
    </xf>
    <xf numFmtId="0" fontId="8" fillId="31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4" fillId="39" borderId="11" xfId="0" applyFont="1" applyFill="1" applyBorder="1" applyAlignment="1">
      <alignment horizontal="center" vertical="center"/>
    </xf>
    <xf numFmtId="0" fontId="62" fillId="39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4" fillId="40" borderId="11" xfId="0" applyFont="1" applyFill="1" applyBorder="1" applyAlignment="1">
      <alignment horizontal="center" vertical="center"/>
    </xf>
    <xf numFmtId="0" fontId="4" fillId="41" borderId="13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distributed" vertical="center" textRotation="90"/>
    </xf>
    <xf numFmtId="0" fontId="23" fillId="0" borderId="11" xfId="0" applyFont="1" applyBorder="1" applyAlignment="1">
      <alignment horizontal="distributed" vertical="center" textRotation="90" wrapText="1"/>
    </xf>
    <xf numFmtId="0" fontId="23" fillId="0" borderId="13" xfId="0" applyFont="1" applyFill="1" applyBorder="1" applyAlignment="1">
      <alignment horizontal="distributed" vertical="center" textRotation="90" wrapText="1"/>
    </xf>
    <xf numFmtId="0" fontId="23" fillId="0" borderId="13" xfId="0" applyFont="1" applyBorder="1" applyAlignment="1">
      <alignment horizontal="distributed" vertical="center" textRotation="90" wrapText="1"/>
    </xf>
    <xf numFmtId="0" fontId="23" fillId="0" borderId="20" xfId="0" applyFont="1" applyBorder="1" applyAlignment="1">
      <alignment horizontal="distributed" vertical="center" textRotation="90" wrapText="1"/>
    </xf>
    <xf numFmtId="0" fontId="23" fillId="0" borderId="22" xfId="0" applyFont="1" applyBorder="1" applyAlignment="1">
      <alignment horizontal="distributed" vertical="center" textRotation="90"/>
    </xf>
    <xf numFmtId="0" fontId="23" fillId="0" borderId="13" xfId="0" applyFont="1" applyBorder="1" applyAlignment="1">
      <alignment horizontal="distributed" vertical="center" textRotation="90"/>
    </xf>
    <xf numFmtId="0" fontId="23" fillId="0" borderId="20" xfId="0" applyFont="1" applyBorder="1" applyAlignment="1">
      <alignment horizontal="distributed" vertical="center" textRotation="90"/>
    </xf>
    <xf numFmtId="0" fontId="23" fillId="0" borderId="22" xfId="0" applyFont="1" applyBorder="1" applyAlignment="1">
      <alignment horizontal="distributed" vertical="center" textRotation="90" wrapText="1"/>
    </xf>
    <xf numFmtId="0" fontId="23" fillId="37" borderId="22" xfId="0" applyFont="1" applyFill="1" applyBorder="1" applyAlignment="1">
      <alignment horizontal="distributed" vertical="center" textRotation="90" wrapText="1"/>
    </xf>
    <xf numFmtId="0" fontId="71" fillId="0" borderId="17" xfId="0" applyFont="1" applyBorder="1" applyAlignment="1">
      <alignment horizontal="distributed"/>
    </xf>
    <xf numFmtId="0" fontId="15" fillId="33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/>
    </xf>
    <xf numFmtId="0" fontId="15" fillId="39" borderId="11" xfId="0" applyFont="1" applyFill="1" applyBorder="1" applyAlignment="1">
      <alignment horizontal="distributed"/>
    </xf>
    <xf numFmtId="0" fontId="23" fillId="31" borderId="11" xfId="0" applyFont="1" applyFill="1" applyBorder="1" applyAlignment="1">
      <alignment horizontal="distributed" vertical="center"/>
    </xf>
    <xf numFmtId="0" fontId="23" fillId="31" borderId="11" xfId="0" applyFont="1" applyFill="1" applyBorder="1" applyAlignment="1">
      <alignment horizontal="distributed" vertical="center" wrapText="1"/>
    </xf>
    <xf numFmtId="0" fontId="25" fillId="36" borderId="11" xfId="0" applyFont="1" applyFill="1" applyBorder="1" applyAlignment="1">
      <alignment horizontal="distributed" vertical="center"/>
    </xf>
    <xf numFmtId="0" fontId="23" fillId="41" borderId="11" xfId="0" applyFont="1" applyFill="1" applyBorder="1" applyAlignment="1">
      <alignment horizontal="distributed" vertical="center"/>
    </xf>
    <xf numFmtId="0" fontId="23" fillId="6" borderId="11" xfId="0" applyFont="1" applyFill="1" applyBorder="1" applyAlignment="1">
      <alignment horizontal="distributed" vertical="center"/>
    </xf>
    <xf numFmtId="0" fontId="15" fillId="38" borderId="11" xfId="0" applyFont="1" applyFill="1" applyBorder="1" applyAlignment="1">
      <alignment horizontal="distributed"/>
    </xf>
    <xf numFmtId="0" fontId="23" fillId="0" borderId="13" xfId="0" applyFont="1" applyBorder="1" applyAlignment="1">
      <alignment vertical="center" textRotation="90"/>
    </xf>
    <xf numFmtId="0" fontId="23" fillId="0" borderId="13" xfId="0" applyFont="1" applyBorder="1" applyAlignment="1">
      <alignment vertical="center" textRotation="90" wrapText="1"/>
    </xf>
    <xf numFmtId="0" fontId="4" fillId="42" borderId="13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distributed" vertical="center"/>
    </xf>
    <xf numFmtId="0" fontId="23" fillId="0" borderId="11" xfId="0" applyFont="1" applyFill="1" applyBorder="1" applyAlignment="1">
      <alignment horizontal="distributed" vertical="center" wrapText="1"/>
    </xf>
    <xf numFmtId="0" fontId="23" fillId="11" borderId="11" xfId="0" applyFont="1" applyFill="1" applyBorder="1" applyAlignment="1">
      <alignment horizontal="distributed" vertical="center"/>
    </xf>
    <xf numFmtId="0" fontId="23" fillId="11" borderId="11" xfId="0" applyFont="1" applyFill="1" applyBorder="1" applyAlignment="1">
      <alignment horizontal="distributed"/>
    </xf>
    <xf numFmtId="0" fontId="23" fillId="11" borderId="11" xfId="0" applyFont="1" applyFill="1" applyBorder="1" applyAlignment="1">
      <alignment horizontal="distributed" vertical="center" wrapText="1"/>
    </xf>
    <xf numFmtId="0" fontId="0" fillId="11" borderId="0" xfId="0" applyFill="1" applyAlignment="1">
      <alignment/>
    </xf>
    <xf numFmtId="0" fontId="23" fillId="6" borderId="11" xfId="0" applyFont="1" applyFill="1" applyBorder="1" applyAlignment="1">
      <alignment horizontal="distributed"/>
    </xf>
    <xf numFmtId="0" fontId="72" fillId="11" borderId="17" xfId="0" applyFont="1" applyFill="1" applyBorder="1" applyAlignment="1">
      <alignment horizontal="center" vertical="center" wrapText="1"/>
    </xf>
    <xf numFmtId="0" fontId="4" fillId="11" borderId="20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distributed"/>
    </xf>
    <xf numFmtId="0" fontId="15" fillId="38" borderId="13" xfId="0" applyFont="1" applyFill="1" applyBorder="1" applyAlignment="1">
      <alignment horizontal="distributed"/>
    </xf>
    <xf numFmtId="0" fontId="15" fillId="38" borderId="11" xfId="0" applyFont="1" applyFill="1" applyBorder="1" applyAlignment="1">
      <alignment horizontal="distributed" vertical="center"/>
    </xf>
    <xf numFmtId="0" fontId="15" fillId="38" borderId="15" xfId="0" applyFont="1" applyFill="1" applyBorder="1" applyAlignment="1">
      <alignment horizontal="distributed"/>
    </xf>
    <xf numFmtId="0" fontId="23" fillId="38" borderId="13" xfId="0" applyFont="1" applyFill="1" applyBorder="1" applyAlignment="1">
      <alignment horizontal="distributed"/>
    </xf>
    <xf numFmtId="0" fontId="23" fillId="42" borderId="11" xfId="0" applyFont="1" applyFill="1" applyBorder="1" applyAlignment="1">
      <alignment horizontal="distributed" vertical="center" wrapText="1"/>
    </xf>
    <xf numFmtId="0" fontId="15" fillId="40" borderId="11" xfId="0" applyFont="1" applyFill="1" applyBorder="1" applyAlignment="1">
      <alignment horizontal="distributed" vertical="center"/>
    </xf>
    <xf numFmtId="0" fontId="23" fillId="43" borderId="11" xfId="0" applyFont="1" applyFill="1" applyBorder="1" applyAlignment="1">
      <alignment horizontal="distributed" vertical="center"/>
    </xf>
    <xf numFmtId="0" fontId="4" fillId="43" borderId="17" xfId="0" applyFont="1" applyFill="1" applyBorder="1" applyAlignment="1">
      <alignment horizontal="center" vertical="center" wrapText="1"/>
    </xf>
    <xf numFmtId="0" fontId="72" fillId="43" borderId="17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distributed"/>
    </xf>
    <xf numFmtId="0" fontId="23" fillId="43" borderId="11" xfId="0" applyFont="1" applyFill="1" applyBorder="1" applyAlignment="1">
      <alignment horizontal="distributed" vertical="center" wrapText="1"/>
    </xf>
    <xf numFmtId="0" fontId="15" fillId="43" borderId="11" xfId="0" applyFont="1" applyFill="1" applyBorder="1" applyAlignment="1">
      <alignment horizontal="distributed"/>
    </xf>
    <xf numFmtId="0" fontId="25" fillId="43" borderId="11" xfId="0" applyFont="1" applyFill="1" applyBorder="1" applyAlignment="1">
      <alignment horizontal="distributed" vertical="center" wrapText="1"/>
    </xf>
    <xf numFmtId="0" fontId="10" fillId="38" borderId="11" xfId="0" applyFont="1" applyFill="1" applyBorder="1" applyAlignment="1">
      <alignment horizontal="center"/>
    </xf>
    <xf numFmtId="0" fontId="4" fillId="42" borderId="13" xfId="0" applyFont="1" applyFill="1" applyBorder="1" applyAlignment="1">
      <alignment horizontal="center" wrapText="1"/>
    </xf>
    <xf numFmtId="0" fontId="17" fillId="42" borderId="11" xfId="0" applyFont="1" applyFill="1" applyBorder="1" applyAlignment="1">
      <alignment horizontal="center" vertical="center"/>
    </xf>
    <xf numFmtId="0" fontId="4" fillId="42" borderId="15" xfId="0" applyFont="1" applyFill="1" applyBorder="1" applyAlignment="1">
      <alignment horizontal="center" wrapText="1"/>
    </xf>
    <xf numFmtId="0" fontId="23" fillId="0" borderId="22" xfId="0" applyFont="1" applyBorder="1" applyAlignment="1">
      <alignment textRotation="90" wrapText="1"/>
    </xf>
    <xf numFmtId="0" fontId="14" fillId="0" borderId="0" xfId="0" applyFont="1" applyAlignment="1">
      <alignment horizontal="center"/>
    </xf>
    <xf numFmtId="0" fontId="4" fillId="11" borderId="17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textRotation="90"/>
    </xf>
    <xf numFmtId="0" fontId="10" fillId="44" borderId="11" xfId="0" applyFont="1" applyFill="1" applyBorder="1" applyAlignment="1">
      <alignment horizontal="center"/>
    </xf>
    <xf numFmtId="0" fontId="10" fillId="31" borderId="11" xfId="0" applyFont="1" applyFill="1" applyBorder="1" applyAlignment="1">
      <alignment horizontal="center"/>
    </xf>
    <xf numFmtId="0" fontId="17" fillId="44" borderId="11" xfId="0" applyFont="1" applyFill="1" applyBorder="1" applyAlignment="1">
      <alignment horizontal="center" vertical="center"/>
    </xf>
    <xf numFmtId="0" fontId="2" fillId="44" borderId="11" xfId="0" applyFont="1" applyFill="1" applyBorder="1" applyAlignment="1">
      <alignment horizontal="center"/>
    </xf>
    <xf numFmtId="0" fontId="17" fillId="45" borderId="11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 textRotation="90" wrapText="1"/>
    </xf>
    <xf numFmtId="0" fontId="17" fillId="46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textRotation="90" wrapText="1"/>
    </xf>
    <xf numFmtId="0" fontId="18" fillId="0" borderId="13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17" fillId="37" borderId="1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wrapText="1"/>
    </xf>
    <xf numFmtId="0" fontId="17" fillId="47" borderId="11" xfId="0" applyFont="1" applyFill="1" applyBorder="1" applyAlignment="1">
      <alignment horizontal="center" vertical="center"/>
    </xf>
    <xf numFmtId="0" fontId="4" fillId="45" borderId="21" xfId="0" applyFont="1" applyFill="1" applyBorder="1" applyAlignment="1">
      <alignment horizontal="center" wrapText="1"/>
    </xf>
    <xf numFmtId="0" fontId="17" fillId="45" borderId="11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textRotation="90"/>
    </xf>
    <xf numFmtId="0" fontId="23" fillId="0" borderId="13" xfId="0" applyFont="1" applyBorder="1" applyAlignment="1">
      <alignment horizontal="center" vertical="center" textRotation="90"/>
    </xf>
    <xf numFmtId="0" fontId="25" fillId="15" borderId="11" xfId="0" applyFont="1" applyFill="1" applyBorder="1" applyAlignment="1">
      <alignment horizontal="distributed" vertical="center" wrapText="1"/>
    </xf>
    <xf numFmtId="0" fontId="23" fillId="15" borderId="11" xfId="0" applyFont="1" applyFill="1" applyBorder="1" applyAlignment="1">
      <alignment horizontal="distributed" vertical="center"/>
    </xf>
    <xf numFmtId="0" fontId="23" fillId="15" borderId="20" xfId="0" applyFont="1" applyFill="1" applyBorder="1" applyAlignment="1">
      <alignment horizontal="distributed" vertical="center"/>
    </xf>
    <xf numFmtId="0" fontId="23" fillId="15" borderId="13" xfId="0" applyFont="1" applyFill="1" applyBorder="1" applyAlignment="1">
      <alignment horizontal="distributed" vertical="center"/>
    </xf>
    <xf numFmtId="0" fontId="23" fillId="16" borderId="11" xfId="0" applyFont="1" applyFill="1" applyBorder="1" applyAlignment="1">
      <alignment horizontal="distributed" vertical="center" wrapText="1"/>
    </xf>
    <xf numFmtId="0" fontId="25" fillId="16" borderId="11" xfId="0" applyFont="1" applyFill="1" applyBorder="1" applyAlignment="1">
      <alignment horizontal="distributed" vertical="center" wrapText="1"/>
    </xf>
    <xf numFmtId="0" fontId="23" fillId="16" borderId="11" xfId="0" applyFont="1" applyFill="1" applyBorder="1" applyAlignment="1">
      <alignment horizontal="distributed" vertical="center"/>
    </xf>
    <xf numFmtId="0" fontId="23" fillId="48" borderId="11" xfId="0" applyFont="1" applyFill="1" applyBorder="1" applyAlignment="1">
      <alignment horizontal="distributed" vertical="center"/>
    </xf>
    <xf numFmtId="0" fontId="23" fillId="39" borderId="11" xfId="0" applyFont="1" applyFill="1" applyBorder="1" applyAlignment="1">
      <alignment horizontal="distributed" vertical="center"/>
    </xf>
    <xf numFmtId="0" fontId="25" fillId="39" borderId="11" xfId="0" applyFont="1" applyFill="1" applyBorder="1" applyAlignment="1">
      <alignment horizontal="distributed" vertical="center"/>
    </xf>
    <xf numFmtId="0" fontId="4" fillId="31" borderId="15" xfId="0" applyFont="1" applyFill="1" applyBorder="1" applyAlignment="1">
      <alignment horizontal="center" wrapText="1"/>
    </xf>
    <xf numFmtId="0" fontId="17" fillId="49" borderId="11" xfId="0" applyFont="1" applyFill="1" applyBorder="1" applyAlignment="1">
      <alignment horizontal="center" vertical="center"/>
    </xf>
    <xf numFmtId="0" fontId="17" fillId="49" borderId="11" xfId="0" applyFont="1" applyFill="1" applyBorder="1" applyAlignment="1">
      <alignment horizontal="center" vertical="center" wrapText="1"/>
    </xf>
    <xf numFmtId="0" fontId="23" fillId="49" borderId="11" xfId="0" applyFont="1" applyFill="1" applyBorder="1" applyAlignment="1">
      <alignment horizontal="distributed" vertical="center" wrapText="1"/>
    </xf>
    <xf numFmtId="0" fontId="23" fillId="49" borderId="11" xfId="0" applyFont="1" applyFill="1" applyBorder="1" applyAlignment="1">
      <alignment horizontal="distributed" vertical="center"/>
    </xf>
    <xf numFmtId="0" fontId="25" fillId="49" borderId="11" xfId="0" applyFont="1" applyFill="1" applyBorder="1" applyAlignment="1">
      <alignment horizontal="distributed" vertical="center" wrapText="1"/>
    </xf>
    <xf numFmtId="0" fontId="23" fillId="49" borderId="11" xfId="0" applyFont="1" applyFill="1" applyBorder="1" applyAlignment="1">
      <alignment horizontal="distributed"/>
    </xf>
    <xf numFmtId="0" fontId="16" fillId="38" borderId="11" xfId="0" applyFont="1" applyFill="1" applyBorder="1" applyAlignment="1">
      <alignment horizontal="center" vertical="center"/>
    </xf>
    <xf numFmtId="0" fontId="7" fillId="39" borderId="11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/>
    </xf>
    <xf numFmtId="0" fontId="15" fillId="39" borderId="11" xfId="0" applyFont="1" applyFill="1" applyBorder="1" applyAlignment="1">
      <alignment horizontal="distributed" vertical="center" wrapText="1"/>
    </xf>
    <xf numFmtId="0" fontId="15" fillId="50" borderId="11" xfId="0" applyFont="1" applyFill="1" applyBorder="1" applyAlignment="1">
      <alignment horizontal="distributed"/>
    </xf>
    <xf numFmtId="0" fontId="15" fillId="51" borderId="11" xfId="0" applyFont="1" applyFill="1" applyBorder="1" applyAlignment="1">
      <alignment horizontal="distributed" vertical="center"/>
    </xf>
    <xf numFmtId="0" fontId="23" fillId="52" borderId="11" xfId="0" applyFont="1" applyFill="1" applyBorder="1" applyAlignment="1">
      <alignment horizontal="distributed"/>
    </xf>
    <xf numFmtId="0" fontId="13" fillId="39" borderId="11" xfId="0" applyFont="1" applyFill="1" applyBorder="1" applyAlignment="1">
      <alignment horizontal="center"/>
    </xf>
    <xf numFmtId="0" fontId="13" fillId="39" borderId="13" xfId="0" applyFont="1" applyFill="1" applyBorder="1" applyAlignment="1">
      <alignment horizontal="center" vertical="center"/>
    </xf>
    <xf numFmtId="0" fontId="17" fillId="53" borderId="11" xfId="0" applyFont="1" applyFill="1" applyBorder="1" applyAlignment="1">
      <alignment horizontal="center" vertical="center"/>
    </xf>
    <xf numFmtId="0" fontId="4" fillId="53" borderId="11" xfId="0" applyFont="1" applyFill="1" applyBorder="1" applyAlignment="1">
      <alignment horizontal="center" vertical="center" textRotation="90" wrapText="1"/>
    </xf>
    <xf numFmtId="0" fontId="17" fillId="37" borderId="11" xfId="0" applyFont="1" applyFill="1" applyBorder="1" applyAlignment="1">
      <alignment horizontal="center" vertical="center"/>
    </xf>
    <xf numFmtId="0" fontId="17" fillId="18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 textRotation="90" wrapText="1"/>
    </xf>
    <xf numFmtId="0" fontId="17" fillId="54" borderId="11" xfId="0" applyFont="1" applyFill="1" applyBorder="1" applyAlignment="1">
      <alignment horizontal="center" vertical="center"/>
    </xf>
    <xf numFmtId="0" fontId="4" fillId="54" borderId="13" xfId="0" applyFont="1" applyFill="1" applyBorder="1" applyAlignment="1">
      <alignment horizontal="center" wrapText="1"/>
    </xf>
    <xf numFmtId="0" fontId="18" fillId="42" borderId="11" xfId="0" applyFont="1" applyFill="1" applyBorder="1" applyAlignment="1">
      <alignment horizontal="center" vertical="center"/>
    </xf>
    <xf numFmtId="0" fontId="17" fillId="15" borderId="11" xfId="0" applyFont="1" applyFill="1" applyBorder="1" applyAlignment="1">
      <alignment horizontal="center" vertical="center"/>
    </xf>
    <xf numFmtId="0" fontId="8" fillId="15" borderId="11" xfId="0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horizontal="center" vertical="center" textRotation="90" wrapText="1"/>
    </xf>
    <xf numFmtId="0" fontId="17" fillId="53" borderId="11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/>
    </xf>
    <xf numFmtId="0" fontId="17" fillId="15" borderId="11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wrapText="1"/>
    </xf>
    <xf numFmtId="0" fontId="8" fillId="8" borderId="11" xfId="0" applyFont="1" applyFill="1" applyBorder="1" applyAlignment="1">
      <alignment horizontal="center" vertical="center"/>
    </xf>
    <xf numFmtId="0" fontId="21" fillId="8" borderId="17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wrapText="1"/>
    </xf>
    <xf numFmtId="0" fontId="17" fillId="8" borderId="11" xfId="0" applyFont="1" applyFill="1" applyBorder="1" applyAlignment="1">
      <alignment horizontal="center" vertical="center" wrapText="1"/>
    </xf>
    <xf numFmtId="0" fontId="4" fillId="54" borderId="15" xfId="0" applyFont="1" applyFill="1" applyBorder="1" applyAlignment="1">
      <alignment horizontal="center" wrapText="1"/>
    </xf>
    <xf numFmtId="0" fontId="32" fillId="37" borderId="26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wrapText="1"/>
    </xf>
    <xf numFmtId="0" fontId="32" fillId="0" borderId="27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3" fillId="37" borderId="11" xfId="0" applyFont="1" applyFill="1" applyBorder="1" applyAlignment="1">
      <alignment horizontal="distributed" vertical="center"/>
    </xf>
    <xf numFmtId="0" fontId="25" fillId="49" borderId="11" xfId="0" applyFont="1" applyFill="1" applyBorder="1" applyAlignment="1">
      <alignment horizontal="distributed" vertical="center"/>
    </xf>
    <xf numFmtId="0" fontId="25" fillId="15" borderId="11" xfId="0" applyFont="1" applyFill="1" applyBorder="1" applyAlignment="1">
      <alignment horizontal="distributed" vertical="center"/>
    </xf>
    <xf numFmtId="0" fontId="25" fillId="37" borderId="11" xfId="0" applyFont="1" applyFill="1" applyBorder="1" applyAlignment="1">
      <alignment horizontal="distributed" vertical="center" wrapText="1"/>
    </xf>
    <xf numFmtId="0" fontId="23" fillId="37" borderId="11" xfId="0" applyFont="1" applyFill="1" applyBorder="1" applyAlignment="1">
      <alignment horizontal="distributed" vertical="center" wrapText="1"/>
    </xf>
    <xf numFmtId="0" fontId="23" fillId="37" borderId="11" xfId="0" applyFont="1" applyFill="1" applyBorder="1" applyAlignment="1">
      <alignment horizontal="distributed"/>
    </xf>
    <xf numFmtId="0" fontId="23" fillId="2" borderId="11" xfId="0" applyFont="1" applyFill="1" applyBorder="1" applyAlignment="1">
      <alignment horizontal="distributed" vertical="center"/>
    </xf>
    <xf numFmtId="0" fontId="23" fillId="2" borderId="11" xfId="0" applyFont="1" applyFill="1" applyBorder="1" applyAlignment="1">
      <alignment horizontal="distributed" vertical="center" wrapText="1"/>
    </xf>
    <xf numFmtId="0" fontId="21" fillId="15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15" fillId="15" borderId="11" xfId="0" applyFont="1" applyFill="1" applyBorder="1" applyAlignment="1">
      <alignment horizontal="distributed"/>
    </xf>
    <xf numFmtId="0" fontId="73" fillId="0" borderId="17" xfId="0" applyFont="1" applyBorder="1" applyAlignment="1">
      <alignment horizontal="center" vertical="center" wrapText="1"/>
    </xf>
    <xf numFmtId="0" fontId="32" fillId="37" borderId="28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textRotation="90"/>
    </xf>
    <xf numFmtId="0" fontId="20" fillId="9" borderId="11" xfId="0" applyFont="1" applyFill="1" applyBorder="1" applyAlignment="1">
      <alignment horizontal="center" vertical="center"/>
    </xf>
    <xf numFmtId="0" fontId="17" fillId="9" borderId="11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20" fillId="9" borderId="18" xfId="0" applyFont="1" applyFill="1" applyBorder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8" fillId="53" borderId="11" xfId="0" applyFont="1" applyFill="1" applyBorder="1" applyAlignment="1">
      <alignment horizontal="center" vertical="center"/>
    </xf>
    <xf numFmtId="0" fontId="8" fillId="49" borderId="11" xfId="0" applyFont="1" applyFill="1" applyBorder="1" applyAlignment="1">
      <alignment horizontal="center" vertical="center"/>
    </xf>
    <xf numFmtId="0" fontId="4" fillId="41" borderId="15" xfId="0" applyFont="1" applyFill="1" applyBorder="1" applyAlignment="1">
      <alignment horizontal="center" vertical="center" wrapText="1"/>
    </xf>
    <xf numFmtId="0" fontId="14" fillId="31" borderId="11" xfId="0" applyFont="1" applyFill="1" applyBorder="1" applyAlignment="1">
      <alignment horizontal="center"/>
    </xf>
    <xf numFmtId="0" fontId="13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/>
    </xf>
    <xf numFmtId="0" fontId="23" fillId="15" borderId="11" xfId="0" applyFont="1" applyFill="1" applyBorder="1" applyAlignment="1">
      <alignment horizontal="distributed"/>
    </xf>
    <xf numFmtId="0" fontId="24" fillId="15" borderId="11" xfId="0" applyFont="1" applyFill="1" applyBorder="1" applyAlignment="1">
      <alignment horizontal="distributed" vertical="center" wrapText="1"/>
    </xf>
    <xf numFmtId="0" fontId="15" fillId="19" borderId="11" xfId="0" applyFont="1" applyFill="1" applyBorder="1" applyAlignment="1">
      <alignment horizontal="distributed"/>
    </xf>
    <xf numFmtId="0" fontId="23" fillId="19" borderId="11" xfId="0" applyFont="1" applyFill="1" applyBorder="1" applyAlignment="1">
      <alignment horizontal="distributed" vertical="center"/>
    </xf>
    <xf numFmtId="0" fontId="25" fillId="19" borderId="11" xfId="0" applyFont="1" applyFill="1" applyBorder="1" applyAlignment="1">
      <alignment horizontal="distributed" vertical="center" wrapText="1"/>
    </xf>
    <xf numFmtId="0" fontId="23" fillId="19" borderId="11" xfId="0" applyFont="1" applyFill="1" applyBorder="1" applyAlignment="1">
      <alignment horizontal="distributed" vertical="center" wrapText="1"/>
    </xf>
    <xf numFmtId="0" fontId="25" fillId="19" borderId="11" xfId="0" applyFont="1" applyFill="1" applyBorder="1" applyAlignment="1">
      <alignment horizontal="distributed" vertical="center"/>
    </xf>
    <xf numFmtId="0" fontId="14" fillId="37" borderId="11" xfId="0" applyFont="1" applyFill="1" applyBorder="1" applyAlignment="1">
      <alignment horizontal="center" vertical="center"/>
    </xf>
    <xf numFmtId="0" fontId="15" fillId="49" borderId="11" xfId="0" applyFont="1" applyFill="1" applyBorder="1" applyAlignment="1">
      <alignment horizontal="distributed"/>
    </xf>
    <xf numFmtId="0" fontId="23" fillId="49" borderId="11" xfId="0" applyFont="1" applyFill="1" applyBorder="1" applyAlignment="1">
      <alignment horizontal="distributed" vertical="center" textRotation="90" wrapText="1"/>
    </xf>
    <xf numFmtId="0" fontId="8" fillId="39" borderId="1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23" fillId="39" borderId="11" xfId="0" applyFont="1" applyFill="1" applyBorder="1" applyAlignment="1">
      <alignment horizontal="distributed"/>
    </xf>
    <xf numFmtId="0" fontId="15" fillId="55" borderId="11" xfId="0" applyFont="1" applyFill="1" applyBorder="1" applyAlignment="1">
      <alignment horizontal="distributed"/>
    </xf>
    <xf numFmtId="0" fontId="15" fillId="52" borderId="11" xfId="0" applyFont="1" applyFill="1" applyBorder="1" applyAlignment="1">
      <alignment horizontal="distributed"/>
    </xf>
    <xf numFmtId="0" fontId="24" fillId="15" borderId="11" xfId="0" applyFont="1" applyFill="1" applyBorder="1" applyAlignment="1">
      <alignment horizontal="distributed" vertical="center"/>
    </xf>
    <xf numFmtId="0" fontId="14" fillId="40" borderId="20" xfId="0" applyFont="1" applyFill="1" applyBorder="1" applyAlignment="1">
      <alignment horizontal="center" vertical="center"/>
    </xf>
    <xf numFmtId="0" fontId="14" fillId="56" borderId="11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17" fillId="37" borderId="20" xfId="0" applyFont="1" applyFill="1" applyBorder="1" applyAlignment="1">
      <alignment horizontal="center" vertical="center"/>
    </xf>
    <xf numFmtId="0" fontId="62" fillId="49" borderId="11" xfId="0" applyFont="1" applyFill="1" applyBorder="1" applyAlignment="1">
      <alignment horizontal="center" vertical="center"/>
    </xf>
    <xf numFmtId="0" fontId="74" fillId="49" borderId="11" xfId="0" applyFont="1" applyFill="1" applyBorder="1" applyAlignment="1">
      <alignment horizontal="center" vertical="center"/>
    </xf>
    <xf numFmtId="0" fontId="23" fillId="37" borderId="11" xfId="0" applyFont="1" applyFill="1" applyBorder="1" applyAlignment="1">
      <alignment horizontal="distributed" vertical="center" textRotation="90"/>
    </xf>
    <xf numFmtId="0" fontId="23" fillId="37" borderId="11" xfId="0" applyFont="1" applyFill="1" applyBorder="1" applyAlignment="1">
      <alignment horizontal="distributed" vertical="center" textRotation="90" wrapText="1"/>
    </xf>
    <xf numFmtId="0" fontId="15" fillId="49" borderId="11" xfId="0" applyFont="1" applyFill="1" applyBorder="1" applyAlignment="1">
      <alignment horizontal="distributed" vertical="center"/>
    </xf>
    <xf numFmtId="0" fontId="16" fillId="39" borderId="11" xfId="0" applyFont="1" applyFill="1" applyBorder="1" applyAlignment="1">
      <alignment horizontal="center"/>
    </xf>
    <xf numFmtId="0" fontId="75" fillId="39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/>
    </xf>
    <xf numFmtId="0" fontId="16" fillId="0" borderId="3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7" xfId="0" applyFont="1" applyFill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top" wrapText="1"/>
    </xf>
    <xf numFmtId="0" fontId="5" fillId="40" borderId="19" xfId="0" applyFont="1" applyFill="1" applyBorder="1" applyAlignment="1">
      <alignment horizontal="center" vertical="top" wrapText="1"/>
    </xf>
    <xf numFmtId="0" fontId="5" fillId="40" borderId="20" xfId="0" applyFont="1" applyFill="1" applyBorder="1" applyAlignment="1">
      <alignment horizontal="center" vertical="top" wrapText="1"/>
    </xf>
    <xf numFmtId="0" fontId="5" fillId="40" borderId="24" xfId="0" applyFont="1" applyFill="1" applyBorder="1" applyAlignment="1">
      <alignment horizontal="center" wrapText="1"/>
    </xf>
    <xf numFmtId="0" fontId="5" fillId="40" borderId="18" xfId="0" applyFont="1" applyFill="1" applyBorder="1" applyAlignment="1">
      <alignment horizontal="center" wrapText="1"/>
    </xf>
    <xf numFmtId="0" fontId="5" fillId="40" borderId="11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19" fillId="37" borderId="34" xfId="0" applyFont="1" applyFill="1" applyBorder="1" applyAlignment="1">
      <alignment horizontal="center" vertical="center" wrapText="1"/>
    </xf>
    <xf numFmtId="0" fontId="4" fillId="36" borderId="3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28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32" fillId="0" borderId="38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21" fillId="37" borderId="39" xfId="0" applyFont="1" applyFill="1" applyBorder="1" applyAlignment="1">
      <alignment horizontal="center" vertical="center" wrapText="1"/>
    </xf>
    <xf numFmtId="0" fontId="21" fillId="37" borderId="4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5" fillId="40" borderId="22" xfId="0" applyFont="1" applyFill="1" applyBorder="1" applyAlignment="1">
      <alignment horizontal="center" vertical="center" wrapText="1"/>
    </xf>
    <xf numFmtId="0" fontId="5" fillId="40" borderId="19" xfId="0" applyFont="1" applyFill="1" applyBorder="1" applyAlignment="1">
      <alignment horizontal="center" vertical="center" wrapText="1"/>
    </xf>
    <xf numFmtId="0" fontId="5" fillId="40" borderId="20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>
      <alignment horizontal="center" vertical="center" wrapText="1"/>
    </xf>
    <xf numFmtId="0" fontId="4" fillId="47" borderId="15" xfId="0" applyFont="1" applyFill="1" applyBorder="1" applyAlignment="1">
      <alignment horizontal="center" vertical="center" wrapText="1"/>
    </xf>
    <xf numFmtId="0" fontId="4" fillId="47" borderId="17" xfId="0" applyFont="1" applyFill="1" applyBorder="1" applyAlignment="1">
      <alignment horizontal="center" vertical="center" wrapText="1"/>
    </xf>
    <xf numFmtId="0" fontId="28" fillId="8" borderId="36" xfId="0" applyFont="1" applyFill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2" fillId="47" borderId="15" xfId="0" applyFont="1" applyFill="1" applyBorder="1" applyAlignment="1">
      <alignment horizontal="center" vertical="center" wrapText="1"/>
    </xf>
    <xf numFmtId="0" fontId="32" fillId="47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32" fillId="42" borderId="38" xfId="0" applyFont="1" applyFill="1" applyBorder="1" applyAlignment="1">
      <alignment horizontal="center" vertical="center" wrapText="1"/>
    </xf>
    <xf numFmtId="0" fontId="32" fillId="42" borderId="41" xfId="0" applyFont="1" applyFill="1" applyBorder="1" applyAlignment="1">
      <alignment horizontal="center" vertical="center" wrapText="1"/>
    </xf>
    <xf numFmtId="0" fontId="21" fillId="37" borderId="35" xfId="0" applyFont="1" applyFill="1" applyBorder="1" applyAlignment="1">
      <alignment horizontal="center" vertical="center" wrapText="1"/>
    </xf>
    <xf numFmtId="0" fontId="21" fillId="37" borderId="42" xfId="0" applyFont="1" applyFill="1" applyBorder="1" applyAlignment="1">
      <alignment horizontal="center" vertical="center" wrapText="1"/>
    </xf>
    <xf numFmtId="0" fontId="4" fillId="42" borderId="32" xfId="0" applyFont="1" applyFill="1" applyBorder="1" applyAlignment="1">
      <alignment horizontal="center" vertical="center" wrapText="1"/>
    </xf>
    <xf numFmtId="0" fontId="4" fillId="42" borderId="43" xfId="0" applyFont="1" applyFill="1" applyBorder="1" applyAlignment="1">
      <alignment horizontal="center" vertical="center" wrapText="1"/>
    </xf>
    <xf numFmtId="0" fontId="5" fillId="42" borderId="15" xfId="0" applyFont="1" applyFill="1" applyBorder="1" applyAlignment="1">
      <alignment horizontal="center" vertical="center" wrapText="1"/>
    </xf>
    <xf numFmtId="0" fontId="5" fillId="42" borderId="17" xfId="0" applyFont="1" applyFill="1" applyBorder="1" applyAlignment="1">
      <alignment horizontal="center" vertical="center" wrapText="1"/>
    </xf>
    <xf numFmtId="0" fontId="4" fillId="45" borderId="15" xfId="0" applyFont="1" applyFill="1" applyBorder="1" applyAlignment="1">
      <alignment horizontal="center" vertical="center" wrapText="1"/>
    </xf>
    <xf numFmtId="0" fontId="4" fillId="45" borderId="17" xfId="0" applyFont="1" applyFill="1" applyBorder="1" applyAlignment="1">
      <alignment horizontal="center" vertical="center" wrapText="1"/>
    </xf>
    <xf numFmtId="0" fontId="27" fillId="42" borderId="15" xfId="0" applyFont="1" applyFill="1" applyBorder="1" applyAlignment="1">
      <alignment horizontal="center" vertical="center" wrapText="1"/>
    </xf>
    <xf numFmtId="0" fontId="27" fillId="42" borderId="17" xfId="0" applyFont="1" applyFill="1" applyBorder="1" applyAlignment="1">
      <alignment horizontal="center" vertical="center" wrapText="1"/>
    </xf>
    <xf numFmtId="0" fontId="4" fillId="8" borderId="35" xfId="0" applyFont="1" applyFill="1" applyBorder="1" applyAlignment="1">
      <alignment horizontal="center" vertical="center" wrapText="1"/>
    </xf>
    <xf numFmtId="0" fontId="4" fillId="8" borderId="25" xfId="0" applyFont="1" applyFill="1" applyBorder="1" applyAlignment="1">
      <alignment horizontal="center" vertical="center" wrapText="1"/>
    </xf>
    <xf numFmtId="0" fontId="22" fillId="8" borderId="15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4" fillId="54" borderId="32" xfId="0" applyFont="1" applyFill="1" applyBorder="1" applyAlignment="1">
      <alignment horizontal="center" vertical="center" wrapText="1"/>
    </xf>
    <xf numFmtId="0" fontId="4" fillId="54" borderId="25" xfId="0" applyFont="1" applyFill="1" applyBorder="1" applyAlignment="1">
      <alignment horizontal="center" vertical="center" wrapText="1"/>
    </xf>
    <xf numFmtId="0" fontId="33" fillId="54" borderId="38" xfId="0" applyFont="1" applyFill="1" applyBorder="1" applyAlignment="1">
      <alignment horizontal="center" vertical="center" wrapText="1"/>
    </xf>
    <xf numFmtId="0" fontId="33" fillId="54" borderId="2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35" fillId="15" borderId="15" xfId="0" applyFont="1" applyFill="1" applyBorder="1" applyAlignment="1">
      <alignment horizontal="center" vertical="center" wrapText="1"/>
    </xf>
    <xf numFmtId="0" fontId="35" fillId="15" borderId="17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textRotation="90" wrapText="1"/>
    </xf>
    <xf numFmtId="0" fontId="4" fillId="42" borderId="25" xfId="0" applyFont="1" applyFill="1" applyBorder="1" applyAlignment="1">
      <alignment horizontal="center" vertical="center" wrapText="1"/>
    </xf>
    <xf numFmtId="0" fontId="19" fillId="42" borderId="33" xfId="0" applyFont="1" applyFill="1" applyBorder="1" applyAlignment="1">
      <alignment horizontal="center" vertical="center" wrapText="1"/>
    </xf>
    <xf numFmtId="0" fontId="19" fillId="42" borderId="34" xfId="0" applyFont="1" applyFill="1" applyBorder="1" applyAlignment="1">
      <alignment horizontal="center" vertical="center" wrapText="1"/>
    </xf>
    <xf numFmtId="0" fontId="36" fillId="15" borderId="33" xfId="0" applyFont="1" applyFill="1" applyBorder="1" applyAlignment="1">
      <alignment horizontal="center" vertical="center" wrapText="1"/>
    </xf>
    <xf numFmtId="0" fontId="36" fillId="15" borderId="34" xfId="0" applyFont="1" applyFill="1" applyBorder="1" applyAlignment="1">
      <alignment horizontal="center" vertical="center" wrapText="1"/>
    </xf>
    <xf numFmtId="0" fontId="5" fillId="15" borderId="15" xfId="0" applyFont="1" applyFill="1" applyBorder="1" applyAlignment="1">
      <alignment horizontal="center" vertical="center" wrapText="1"/>
    </xf>
    <xf numFmtId="0" fontId="5" fillId="15" borderId="17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 wrapText="1"/>
    </xf>
    <xf numFmtId="0" fontId="35" fillId="33" borderId="17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1" fillId="36" borderId="32" xfId="0" applyFont="1" applyFill="1" applyBorder="1" applyAlignment="1">
      <alignment horizontal="center" vertical="center" wrapText="1"/>
    </xf>
    <xf numFmtId="0" fontId="21" fillId="36" borderId="43" xfId="0" applyFont="1" applyFill="1" applyBorder="1" applyAlignment="1">
      <alignment horizontal="center" vertical="center" wrapText="1"/>
    </xf>
    <xf numFmtId="0" fontId="34" fillId="36" borderId="33" xfId="0" applyFont="1" applyFill="1" applyBorder="1" applyAlignment="1">
      <alignment horizontal="center" vertical="center" wrapText="1"/>
    </xf>
    <xf numFmtId="0" fontId="34" fillId="36" borderId="34" xfId="0" applyFont="1" applyFill="1" applyBorder="1" applyAlignment="1">
      <alignment horizontal="center" vertical="center" wrapText="1"/>
    </xf>
    <xf numFmtId="0" fontId="21" fillId="15" borderId="32" xfId="0" applyFont="1" applyFill="1" applyBorder="1" applyAlignment="1">
      <alignment horizontal="center" vertical="center" wrapText="1"/>
    </xf>
    <xf numFmtId="0" fontId="21" fillId="15" borderId="4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1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3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/>
    </xf>
    <xf numFmtId="0" fontId="23" fillId="0" borderId="22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4" fillId="6" borderId="32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32" fillId="6" borderId="33" xfId="0" applyFont="1" applyFill="1" applyBorder="1" applyAlignment="1">
      <alignment horizontal="center" vertical="center" wrapText="1"/>
    </xf>
    <xf numFmtId="0" fontId="32" fillId="6" borderId="34" xfId="0" applyFont="1" applyFill="1" applyBorder="1" applyAlignment="1">
      <alignment horizontal="center" vertical="center" wrapText="1"/>
    </xf>
    <xf numFmtId="0" fontId="4" fillId="41" borderId="35" xfId="0" applyFont="1" applyFill="1" applyBorder="1" applyAlignment="1">
      <alignment horizontal="center" vertical="center" wrapText="1"/>
    </xf>
    <xf numFmtId="0" fontId="4" fillId="41" borderId="25" xfId="0" applyFont="1" applyFill="1" applyBorder="1" applyAlignment="1">
      <alignment horizontal="center" vertical="center" wrapText="1"/>
    </xf>
    <xf numFmtId="0" fontId="32" fillId="41" borderId="36" xfId="0" applyFont="1" applyFill="1" applyBorder="1" applyAlignment="1">
      <alignment horizontal="center" vertical="center" wrapText="1"/>
    </xf>
    <xf numFmtId="0" fontId="32" fillId="41" borderId="41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4" fillId="6" borderId="46" xfId="0" applyFont="1" applyFill="1" applyBorder="1" applyAlignment="1">
      <alignment horizontal="center" vertical="center" wrapText="1"/>
    </xf>
    <xf numFmtId="0" fontId="32" fillId="6" borderId="15" xfId="0" applyFont="1" applyFill="1" applyBorder="1" applyAlignment="1">
      <alignment horizontal="center" vertical="center" wrapText="1"/>
    </xf>
    <xf numFmtId="0" fontId="32" fillId="6" borderId="17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4" fillId="11" borderId="32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32" fillId="11" borderId="33" xfId="0" applyFont="1" applyFill="1" applyBorder="1" applyAlignment="1">
      <alignment horizontal="center" vertical="center" wrapText="1"/>
    </xf>
    <xf numFmtId="0" fontId="32" fillId="11" borderId="34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zoomScale="80" zoomScaleNormal="80" zoomScalePageLayoutView="0" workbookViewId="0" topLeftCell="A38">
      <selection activeCell="AP37" sqref="AP37"/>
    </sheetView>
  </sheetViews>
  <sheetFormatPr defaultColWidth="9.140625" defaultRowHeight="15"/>
  <cols>
    <col min="1" max="1" width="3.8515625" style="0" customWidth="1"/>
    <col min="2" max="2" width="8.140625" style="0" customWidth="1"/>
    <col min="3" max="3" width="23.28125" style="0" customWidth="1"/>
    <col min="5" max="21" width="3.7109375" style="0" customWidth="1"/>
    <col min="22" max="23" width="4.8515625" style="0" customWidth="1"/>
    <col min="24" max="42" width="3.7109375" style="0" customWidth="1"/>
    <col min="43" max="43" width="5.140625" style="0" customWidth="1"/>
    <col min="44" max="44" width="5.421875" style="0" customWidth="1"/>
    <col min="45" max="45" width="3.7109375" style="0" customWidth="1"/>
    <col min="46" max="46" width="4.8515625" style="0" customWidth="1"/>
    <col min="47" max="47" width="4.421875" style="0" customWidth="1"/>
    <col min="48" max="48" width="7.421875" style="0" customWidth="1"/>
    <col min="49" max="49" width="8.57421875" style="0" customWidth="1"/>
    <col min="50" max="56" width="3.7109375" style="0" customWidth="1"/>
    <col min="57" max="57" width="4.140625" style="0" customWidth="1"/>
  </cols>
  <sheetData>
    <row r="1" spans="1:51" ht="15">
      <c r="A1" s="1"/>
      <c r="B1" s="1"/>
      <c r="C1" s="1"/>
      <c r="D1" s="1"/>
      <c r="AO1" s="295" t="s">
        <v>29</v>
      </c>
      <c r="AP1" s="295"/>
      <c r="AQ1" s="295"/>
      <c r="AR1" s="295"/>
      <c r="AS1" s="295"/>
      <c r="AT1" s="295"/>
      <c r="AU1" s="295"/>
      <c r="AV1" s="295"/>
      <c r="AW1" s="295"/>
      <c r="AX1" s="295"/>
      <c r="AY1" s="295"/>
    </row>
    <row r="2" spans="1:57" ht="15">
      <c r="A2" s="1"/>
      <c r="B2" s="1"/>
      <c r="C2" s="1"/>
      <c r="D2" s="1"/>
      <c r="AO2" s="18" t="s">
        <v>51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</row>
    <row r="3" spans="1:57" ht="15">
      <c r="A3" s="1"/>
      <c r="B3" s="1"/>
      <c r="C3" s="1"/>
      <c r="D3" s="1"/>
      <c r="AO3" s="18" t="s">
        <v>35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</row>
    <row r="4" spans="1:56" ht="15">
      <c r="A4" s="1"/>
      <c r="B4" s="1"/>
      <c r="C4" s="1"/>
      <c r="D4" s="1"/>
      <c r="AO4" s="296" t="s">
        <v>215</v>
      </c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</row>
    <row r="5" spans="1:56" ht="15">
      <c r="A5" s="1"/>
      <c r="B5" s="1"/>
      <c r="C5" s="297" t="s">
        <v>30</v>
      </c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P5" s="297"/>
      <c r="AQ5" s="297"/>
      <c r="AR5" s="297"/>
      <c r="AS5" s="297"/>
      <c r="AT5" s="154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57" ht="15">
      <c r="A6" s="1"/>
      <c r="B6" s="21"/>
      <c r="C6" s="298" t="s">
        <v>71</v>
      </c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8"/>
      <c r="AX6" s="21"/>
      <c r="AY6" s="21"/>
      <c r="AZ6" s="21"/>
      <c r="BA6" s="21"/>
      <c r="BB6" s="21"/>
      <c r="BC6" s="21"/>
      <c r="BD6" s="21"/>
      <c r="BE6" s="21"/>
    </row>
    <row r="7" spans="1:55" ht="15">
      <c r="A7" s="1"/>
      <c r="B7" s="298" t="s">
        <v>169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</row>
    <row r="8" spans="1:55" ht="16.5" thickBot="1">
      <c r="A8" s="1"/>
      <c r="B8" s="20"/>
      <c r="C8" s="299" t="s">
        <v>171</v>
      </c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298" t="s">
        <v>31</v>
      </c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0"/>
      <c r="BB8" s="20"/>
      <c r="BC8" s="20"/>
    </row>
    <row r="9" spans="1:55" ht="19.5" thickBot="1">
      <c r="A9" s="1"/>
      <c r="B9" s="305" t="s">
        <v>145</v>
      </c>
      <c r="C9" s="305"/>
      <c r="D9" s="305"/>
      <c r="E9" s="305"/>
      <c r="F9" s="305"/>
      <c r="G9" s="19"/>
      <c r="H9" s="19"/>
      <c r="I9" s="19"/>
      <c r="J9" s="21"/>
      <c r="K9" s="21"/>
      <c r="L9" s="21"/>
      <c r="M9" s="21"/>
      <c r="N9" s="19"/>
      <c r="O9" s="19"/>
      <c r="P9" s="19"/>
      <c r="Q9" s="19"/>
      <c r="R9" s="19"/>
      <c r="S9" s="19"/>
      <c r="T9" s="51"/>
      <c r="U9" s="51"/>
      <c r="V9" s="51"/>
      <c r="W9" s="20"/>
      <c r="X9" s="301" t="s">
        <v>38</v>
      </c>
      <c r="Y9" s="302"/>
      <c r="Z9" s="302"/>
      <c r="AA9" s="302"/>
      <c r="AB9" s="302"/>
      <c r="AC9" s="303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20"/>
      <c r="AO9" s="20"/>
      <c r="AP9" s="20"/>
      <c r="AQ9" s="51"/>
      <c r="AR9" s="20"/>
      <c r="AS9" s="20"/>
      <c r="AT9" s="20"/>
      <c r="AU9" s="20"/>
      <c r="AV9" s="51"/>
      <c r="AW9" s="51"/>
      <c r="AX9" s="51"/>
      <c r="AY9" s="51"/>
      <c r="AZ9" s="51"/>
      <c r="BA9" s="51"/>
      <c r="BB9" s="51"/>
      <c r="BC9" s="51"/>
    </row>
    <row r="10" spans="1:57" ht="81" customHeight="1" thickBot="1">
      <c r="A10" s="304" t="s">
        <v>0</v>
      </c>
      <c r="B10" s="304" t="s">
        <v>1</v>
      </c>
      <c r="C10" s="304" t="s">
        <v>2</v>
      </c>
      <c r="D10" s="304" t="s">
        <v>3</v>
      </c>
      <c r="E10" s="34" t="s">
        <v>146</v>
      </c>
      <c r="F10" s="291" t="s">
        <v>4</v>
      </c>
      <c r="G10" s="292"/>
      <c r="H10" s="293"/>
      <c r="I10" s="53" t="s">
        <v>73</v>
      </c>
      <c r="J10" s="291" t="s">
        <v>5</v>
      </c>
      <c r="K10" s="292"/>
      <c r="L10" s="293"/>
      <c r="M10" s="53" t="s">
        <v>74</v>
      </c>
      <c r="N10" s="291" t="s">
        <v>6</v>
      </c>
      <c r="O10" s="292"/>
      <c r="P10" s="293"/>
      <c r="Q10" s="33" t="s">
        <v>84</v>
      </c>
      <c r="R10" s="291" t="s">
        <v>7</v>
      </c>
      <c r="S10" s="292"/>
      <c r="T10" s="292"/>
      <c r="U10" s="292"/>
      <c r="V10" s="293"/>
      <c r="W10" s="42" t="s">
        <v>75</v>
      </c>
      <c r="X10" s="42" t="s">
        <v>81</v>
      </c>
      <c r="Y10" s="157" t="s">
        <v>8</v>
      </c>
      <c r="Z10" s="33" t="s">
        <v>76</v>
      </c>
      <c r="AA10" s="291" t="s">
        <v>9</v>
      </c>
      <c r="AB10" s="292"/>
      <c r="AC10" s="293"/>
      <c r="AD10" s="42" t="s">
        <v>77</v>
      </c>
      <c r="AE10" s="291" t="s">
        <v>10</v>
      </c>
      <c r="AF10" s="292"/>
      <c r="AG10" s="292"/>
      <c r="AH10" s="294"/>
      <c r="AI10" s="43" t="s">
        <v>78</v>
      </c>
      <c r="AJ10" s="291" t="s">
        <v>11</v>
      </c>
      <c r="AK10" s="292"/>
      <c r="AL10" s="293"/>
      <c r="AM10" s="43" t="s">
        <v>79</v>
      </c>
      <c r="AN10" s="291" t="s">
        <v>12</v>
      </c>
      <c r="AO10" s="292"/>
      <c r="AP10" s="293"/>
      <c r="AQ10" s="34" t="s">
        <v>80</v>
      </c>
      <c r="AR10" s="291" t="s">
        <v>13</v>
      </c>
      <c r="AS10" s="292"/>
      <c r="AT10" s="292"/>
      <c r="AU10" s="294"/>
      <c r="AV10" s="28" t="s">
        <v>82</v>
      </c>
      <c r="AW10" s="291" t="s">
        <v>14</v>
      </c>
      <c r="AX10" s="292"/>
      <c r="AY10" s="293"/>
      <c r="AZ10" s="34" t="s">
        <v>83</v>
      </c>
      <c r="BA10" s="291" t="s">
        <v>15</v>
      </c>
      <c r="BB10" s="292"/>
      <c r="BC10" s="292"/>
      <c r="BD10" s="292"/>
      <c r="BE10" s="27" t="s">
        <v>32</v>
      </c>
    </row>
    <row r="11" spans="1:57" ht="16.5" thickBot="1">
      <c r="A11" s="304"/>
      <c r="B11" s="304"/>
      <c r="C11" s="304"/>
      <c r="D11" s="304"/>
      <c r="E11" s="306" t="s">
        <v>16</v>
      </c>
      <c r="F11" s="306"/>
      <c r="G11" s="306"/>
      <c r="H11" s="306"/>
      <c r="I11" s="306"/>
      <c r="J11" s="307"/>
      <c r="K11" s="307"/>
      <c r="L11" s="307"/>
      <c r="M11" s="307"/>
      <c r="N11" s="306"/>
      <c r="O11" s="306"/>
      <c r="P11" s="306"/>
      <c r="Q11" s="306"/>
      <c r="R11" s="306"/>
      <c r="S11" s="306"/>
      <c r="T11" s="306"/>
      <c r="U11" s="306"/>
      <c r="V11" s="306"/>
      <c r="W11" s="307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7"/>
      <c r="AO11" s="307"/>
      <c r="AP11" s="307"/>
      <c r="AQ11" s="306"/>
      <c r="AR11" s="307"/>
      <c r="AS11" s="307"/>
      <c r="AT11" s="307"/>
      <c r="AU11" s="307"/>
      <c r="AV11" s="306"/>
      <c r="AW11" s="306"/>
      <c r="AX11" s="306"/>
      <c r="AY11" s="306"/>
      <c r="AZ11" s="306"/>
      <c r="BA11" s="306"/>
      <c r="BB11" s="306"/>
      <c r="BC11" s="306"/>
      <c r="BD11" s="306"/>
      <c r="BE11" s="9"/>
    </row>
    <row r="12" spans="1:57" ht="18" customHeight="1" thickBot="1">
      <c r="A12" s="304"/>
      <c r="B12" s="304"/>
      <c r="C12" s="304"/>
      <c r="D12" s="304"/>
      <c r="E12" s="6">
        <v>35</v>
      </c>
      <c r="F12" s="2">
        <v>36</v>
      </c>
      <c r="G12" s="2">
        <v>37</v>
      </c>
      <c r="H12" s="2">
        <v>38</v>
      </c>
      <c r="I12" s="2">
        <v>39</v>
      </c>
      <c r="J12" s="2">
        <v>40</v>
      </c>
      <c r="K12" s="2">
        <v>41</v>
      </c>
      <c r="L12" s="3">
        <v>42</v>
      </c>
      <c r="M12" s="3">
        <v>43</v>
      </c>
      <c r="N12" s="3">
        <v>44</v>
      </c>
      <c r="O12" s="3">
        <v>45</v>
      </c>
      <c r="P12" s="3">
        <v>46</v>
      </c>
      <c r="Q12" s="3">
        <v>47</v>
      </c>
      <c r="R12" s="3">
        <v>48</v>
      </c>
      <c r="S12" s="3">
        <v>49</v>
      </c>
      <c r="T12" s="3">
        <v>50</v>
      </c>
      <c r="U12" s="3">
        <v>51</v>
      </c>
      <c r="V12" s="3"/>
      <c r="W12" s="3"/>
      <c r="X12" s="3">
        <v>1</v>
      </c>
      <c r="Y12" s="3">
        <v>2</v>
      </c>
      <c r="Z12" s="3">
        <v>3</v>
      </c>
      <c r="AA12" s="3">
        <v>4</v>
      </c>
      <c r="AB12" s="3">
        <v>5</v>
      </c>
      <c r="AC12" s="3">
        <v>6</v>
      </c>
      <c r="AD12" s="3">
        <v>7</v>
      </c>
      <c r="AE12" s="3">
        <v>8</v>
      </c>
      <c r="AF12" s="3">
        <v>9</v>
      </c>
      <c r="AG12" s="3">
        <v>10</v>
      </c>
      <c r="AH12" s="2">
        <v>11</v>
      </c>
      <c r="AI12" s="2">
        <v>12</v>
      </c>
      <c r="AJ12" s="2">
        <v>13</v>
      </c>
      <c r="AK12" s="2">
        <v>14</v>
      </c>
      <c r="AL12" s="3">
        <v>15</v>
      </c>
      <c r="AM12" s="2">
        <v>16</v>
      </c>
      <c r="AN12" s="2">
        <v>17</v>
      </c>
      <c r="AO12" s="2">
        <v>18</v>
      </c>
      <c r="AP12" s="2">
        <v>19</v>
      </c>
      <c r="AQ12" s="2">
        <v>20</v>
      </c>
      <c r="AR12" s="2">
        <v>21</v>
      </c>
      <c r="AS12" s="2">
        <v>22</v>
      </c>
      <c r="AT12" s="2">
        <v>23</v>
      </c>
      <c r="AU12" s="2">
        <v>24</v>
      </c>
      <c r="AV12" s="46">
        <v>25</v>
      </c>
      <c r="AW12" s="2">
        <v>26</v>
      </c>
      <c r="AX12" s="2">
        <v>27</v>
      </c>
      <c r="AY12" s="2">
        <v>28</v>
      </c>
      <c r="AZ12" s="2">
        <v>29</v>
      </c>
      <c r="BA12" s="2">
        <v>30</v>
      </c>
      <c r="BB12" s="2">
        <v>31</v>
      </c>
      <c r="BC12" s="2">
        <v>32</v>
      </c>
      <c r="BD12" s="2">
        <v>33</v>
      </c>
      <c r="BE12" s="10"/>
    </row>
    <row r="13" spans="1:57" ht="18" customHeight="1" thickBot="1">
      <c r="A13" s="304"/>
      <c r="B13" s="304"/>
      <c r="C13" s="304"/>
      <c r="D13" s="304"/>
      <c r="E13" s="308" t="s">
        <v>17</v>
      </c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10"/>
    </row>
    <row r="14" spans="1:57" ht="18" customHeight="1" thickBot="1">
      <c r="A14" s="304"/>
      <c r="B14" s="304"/>
      <c r="C14" s="304"/>
      <c r="D14" s="30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5">
        <v>11</v>
      </c>
      <c r="P14" s="5">
        <v>12</v>
      </c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  <c r="X14" s="5">
        <v>20</v>
      </c>
      <c r="Y14" s="5">
        <v>21</v>
      </c>
      <c r="Z14" s="5">
        <v>22</v>
      </c>
      <c r="AA14" s="5">
        <v>23</v>
      </c>
      <c r="AB14" s="5">
        <v>24</v>
      </c>
      <c r="AC14" s="5">
        <v>25</v>
      </c>
      <c r="AD14" s="5">
        <v>26</v>
      </c>
      <c r="AE14" s="5">
        <v>27</v>
      </c>
      <c r="AF14" s="5">
        <v>28</v>
      </c>
      <c r="AG14" s="5">
        <v>29</v>
      </c>
      <c r="AH14" s="5">
        <v>30</v>
      </c>
      <c r="AI14" s="5">
        <v>31</v>
      </c>
      <c r="AJ14" s="5">
        <v>32</v>
      </c>
      <c r="AK14" s="5">
        <v>33</v>
      </c>
      <c r="AL14" s="5">
        <v>34</v>
      </c>
      <c r="AM14" s="209">
        <v>35</v>
      </c>
      <c r="AN14" s="5">
        <v>36</v>
      </c>
      <c r="AO14" s="209">
        <v>37</v>
      </c>
      <c r="AP14" s="209">
        <v>38</v>
      </c>
      <c r="AQ14" s="209">
        <v>39</v>
      </c>
      <c r="AR14" s="5">
        <v>40</v>
      </c>
      <c r="AS14" s="247">
        <v>41</v>
      </c>
      <c r="AT14" s="247">
        <v>42</v>
      </c>
      <c r="AU14" s="247">
        <v>43</v>
      </c>
      <c r="AV14" s="43">
        <v>44</v>
      </c>
      <c r="AW14" s="34">
        <v>45</v>
      </c>
      <c r="AX14" s="4"/>
      <c r="AY14" s="4"/>
      <c r="AZ14" s="4"/>
      <c r="BA14" s="4"/>
      <c r="BB14" s="4"/>
      <c r="BC14" s="4"/>
      <c r="BD14" s="4"/>
      <c r="BE14" s="11"/>
    </row>
    <row r="15" spans="1:57" ht="18" customHeight="1" thickBot="1">
      <c r="A15" s="309" t="s">
        <v>28</v>
      </c>
      <c r="B15" s="312" t="s">
        <v>36</v>
      </c>
      <c r="C15" s="313" t="s">
        <v>41</v>
      </c>
      <c r="D15" s="15" t="s">
        <v>18</v>
      </c>
      <c r="E15" s="52">
        <f>E17+E33</f>
        <v>36</v>
      </c>
      <c r="F15" s="52">
        <f aca="true" t="shared" si="0" ref="F15:U15">F17+F33</f>
        <v>36</v>
      </c>
      <c r="G15" s="52">
        <f t="shared" si="0"/>
        <v>36</v>
      </c>
      <c r="H15" s="52">
        <f t="shared" si="0"/>
        <v>36</v>
      </c>
      <c r="I15" s="52">
        <f t="shared" si="0"/>
        <v>36</v>
      </c>
      <c r="J15" s="52">
        <f t="shared" si="0"/>
        <v>36</v>
      </c>
      <c r="K15" s="52">
        <f t="shared" si="0"/>
        <v>36</v>
      </c>
      <c r="L15" s="52">
        <f t="shared" si="0"/>
        <v>36</v>
      </c>
      <c r="M15" s="52">
        <f t="shared" si="0"/>
        <v>36</v>
      </c>
      <c r="N15" s="52">
        <f t="shared" si="0"/>
        <v>36</v>
      </c>
      <c r="O15" s="52">
        <f t="shared" si="0"/>
        <v>36</v>
      </c>
      <c r="P15" s="52">
        <f t="shared" si="0"/>
        <v>36</v>
      </c>
      <c r="Q15" s="52">
        <f t="shared" si="0"/>
        <v>36</v>
      </c>
      <c r="R15" s="52">
        <f t="shared" si="0"/>
        <v>36</v>
      </c>
      <c r="S15" s="52">
        <f t="shared" si="0"/>
        <v>36</v>
      </c>
      <c r="T15" s="52">
        <f t="shared" si="0"/>
        <v>36</v>
      </c>
      <c r="U15" s="52">
        <f t="shared" si="0"/>
        <v>36</v>
      </c>
      <c r="V15" s="90">
        <f>V17+V33</f>
        <v>612</v>
      </c>
      <c r="W15" s="149"/>
      <c r="X15" s="52">
        <f>X17+X33+X49</f>
        <v>36</v>
      </c>
      <c r="Y15" s="52">
        <f aca="true" t="shared" si="1" ref="Y15:AT15">Y17+Y33+Y49</f>
        <v>36</v>
      </c>
      <c r="Z15" s="52">
        <f t="shared" si="1"/>
        <v>36</v>
      </c>
      <c r="AA15" s="52">
        <f t="shared" si="1"/>
        <v>36</v>
      </c>
      <c r="AB15" s="52">
        <f t="shared" si="1"/>
        <v>36</v>
      </c>
      <c r="AC15" s="52">
        <f t="shared" si="1"/>
        <v>36</v>
      </c>
      <c r="AD15" s="52">
        <f t="shared" si="1"/>
        <v>36</v>
      </c>
      <c r="AE15" s="52">
        <f t="shared" si="1"/>
        <v>36</v>
      </c>
      <c r="AF15" s="52">
        <f t="shared" si="1"/>
        <v>36</v>
      </c>
      <c r="AG15" s="52">
        <f t="shared" si="1"/>
        <v>36</v>
      </c>
      <c r="AH15" s="52">
        <f t="shared" si="1"/>
        <v>36</v>
      </c>
      <c r="AI15" s="52">
        <f t="shared" si="1"/>
        <v>36</v>
      </c>
      <c r="AJ15" s="52">
        <f t="shared" si="1"/>
        <v>36</v>
      </c>
      <c r="AK15" s="52">
        <f t="shared" si="1"/>
        <v>36</v>
      </c>
      <c r="AL15" s="52">
        <f t="shared" si="1"/>
        <v>36</v>
      </c>
      <c r="AM15" s="52">
        <f t="shared" si="1"/>
        <v>36</v>
      </c>
      <c r="AN15" s="52">
        <f t="shared" si="1"/>
        <v>36</v>
      </c>
      <c r="AO15" s="52">
        <f t="shared" si="1"/>
        <v>34</v>
      </c>
      <c r="AP15" s="52">
        <f t="shared" si="1"/>
        <v>36</v>
      </c>
      <c r="AQ15" s="52">
        <f t="shared" si="1"/>
        <v>36</v>
      </c>
      <c r="AR15" s="52">
        <f t="shared" si="1"/>
        <v>34</v>
      </c>
      <c r="AS15" s="52">
        <f t="shared" si="1"/>
        <v>35</v>
      </c>
      <c r="AT15" s="248"/>
      <c r="AU15" s="248"/>
      <c r="AV15" s="90">
        <f>AV17+AV33+AV49</f>
        <v>787</v>
      </c>
      <c r="AW15" s="196">
        <f>SUM(V15+AV15)</f>
        <v>1399</v>
      </c>
      <c r="AX15" s="79"/>
      <c r="AY15" s="79"/>
      <c r="AZ15" s="79"/>
      <c r="BA15" s="79"/>
      <c r="BB15" s="79"/>
      <c r="BC15" s="79"/>
      <c r="BD15" s="79"/>
      <c r="BE15" s="7" t="e">
        <f>AU15+#REF!</f>
        <v>#REF!</v>
      </c>
    </row>
    <row r="16" spans="1:57" ht="18" customHeight="1" thickBot="1">
      <c r="A16" s="310"/>
      <c r="B16" s="312"/>
      <c r="C16" s="313"/>
      <c r="D16" s="15" t="s">
        <v>19</v>
      </c>
      <c r="E16" s="52">
        <f>SUM(E18+E34)</f>
        <v>0</v>
      </c>
      <c r="F16" s="52">
        <f aca="true" t="shared" si="2" ref="F16:U16">SUM(F18+F34)</f>
        <v>0</v>
      </c>
      <c r="G16" s="52">
        <f t="shared" si="2"/>
        <v>0</v>
      </c>
      <c r="H16" s="52">
        <f t="shared" si="2"/>
        <v>0</v>
      </c>
      <c r="I16" s="52">
        <f t="shared" si="2"/>
        <v>0</v>
      </c>
      <c r="J16" s="52">
        <f t="shared" si="2"/>
        <v>0</v>
      </c>
      <c r="K16" s="52">
        <f t="shared" si="2"/>
        <v>0</v>
      </c>
      <c r="L16" s="52">
        <f t="shared" si="2"/>
        <v>0</v>
      </c>
      <c r="M16" s="52">
        <f t="shared" si="2"/>
        <v>0</v>
      </c>
      <c r="N16" s="52">
        <f t="shared" si="2"/>
        <v>0</v>
      </c>
      <c r="O16" s="52">
        <f t="shared" si="2"/>
        <v>0</v>
      </c>
      <c r="P16" s="52">
        <f t="shared" si="2"/>
        <v>0</v>
      </c>
      <c r="Q16" s="52">
        <f t="shared" si="2"/>
        <v>0</v>
      </c>
      <c r="R16" s="52">
        <f t="shared" si="2"/>
        <v>0</v>
      </c>
      <c r="S16" s="52">
        <f t="shared" si="2"/>
        <v>0</v>
      </c>
      <c r="T16" s="52">
        <f t="shared" si="2"/>
        <v>0</v>
      </c>
      <c r="U16" s="52">
        <f t="shared" si="2"/>
        <v>0</v>
      </c>
      <c r="V16" s="90">
        <f>V18+V34</f>
        <v>0</v>
      </c>
      <c r="W16" s="149"/>
      <c r="X16" s="52">
        <f aca="true" t="shared" si="3" ref="X16:AM16">X18+X34+X50</f>
        <v>0</v>
      </c>
      <c r="Y16" s="52">
        <f t="shared" si="3"/>
        <v>0</v>
      </c>
      <c r="Z16" s="52">
        <f t="shared" si="3"/>
        <v>0</v>
      </c>
      <c r="AA16" s="52">
        <f t="shared" si="3"/>
        <v>0</v>
      </c>
      <c r="AB16" s="52">
        <f t="shared" si="3"/>
        <v>0</v>
      </c>
      <c r="AC16" s="52">
        <f t="shared" si="3"/>
        <v>0</v>
      </c>
      <c r="AD16" s="52">
        <f t="shared" si="3"/>
        <v>0</v>
      </c>
      <c r="AE16" s="52">
        <f t="shared" si="3"/>
        <v>0</v>
      </c>
      <c r="AF16" s="52">
        <f t="shared" si="3"/>
        <v>0</v>
      </c>
      <c r="AG16" s="52">
        <f t="shared" si="3"/>
        <v>0</v>
      </c>
      <c r="AH16" s="52">
        <f t="shared" si="3"/>
        <v>0</v>
      </c>
      <c r="AI16" s="52">
        <f t="shared" si="3"/>
        <v>0</v>
      </c>
      <c r="AJ16" s="52">
        <f t="shared" si="3"/>
        <v>0</v>
      </c>
      <c r="AK16" s="52">
        <f t="shared" si="3"/>
        <v>0</v>
      </c>
      <c r="AL16" s="52">
        <f t="shared" si="3"/>
        <v>0</v>
      </c>
      <c r="AM16" s="52">
        <f t="shared" si="3"/>
        <v>1</v>
      </c>
      <c r="AN16" s="52">
        <f>AN18+AN34+AN50</f>
        <v>1</v>
      </c>
      <c r="AO16" s="52">
        <f>AO18+AO34+AO50</f>
        <v>1</v>
      </c>
      <c r="AP16" s="52">
        <f>AP18+AP34+AP50</f>
        <v>1</v>
      </c>
      <c r="AQ16" s="52">
        <f>AQ18+AQ34+AQ50</f>
        <v>1</v>
      </c>
      <c r="AR16" s="52">
        <f>AR18+AR34+AR50</f>
        <v>0</v>
      </c>
      <c r="AS16" s="52">
        <f>AS18+AS34+AS50</f>
        <v>0</v>
      </c>
      <c r="AT16" s="248"/>
      <c r="AU16" s="248"/>
      <c r="AV16" s="203">
        <f>AV18+AV34</f>
        <v>0</v>
      </c>
      <c r="AW16" s="196">
        <f aca="true" t="shared" si="4" ref="AW16:AW55">SUM(V16+AV16)</f>
        <v>0</v>
      </c>
      <c r="AX16" s="79"/>
      <c r="AY16" s="79"/>
      <c r="AZ16" s="79"/>
      <c r="BA16" s="79"/>
      <c r="BB16" s="79"/>
      <c r="BC16" s="79"/>
      <c r="BD16" s="79"/>
      <c r="BE16" s="7" t="e">
        <f>AU16+#REF!</f>
        <v>#REF!</v>
      </c>
    </row>
    <row r="17" spans="1:57" ht="18" customHeight="1" thickBot="1">
      <c r="A17" s="310"/>
      <c r="B17" s="314" t="s">
        <v>42</v>
      </c>
      <c r="C17" s="315" t="s">
        <v>25</v>
      </c>
      <c r="D17" s="30" t="s">
        <v>18</v>
      </c>
      <c r="E17" s="31">
        <f aca="true" t="shared" si="5" ref="E17:V18">E19+E21+E23+E25+E27+E29+E31</f>
        <v>22</v>
      </c>
      <c r="F17" s="31">
        <f t="shared" si="5"/>
        <v>24</v>
      </c>
      <c r="G17" s="31">
        <f t="shared" si="5"/>
        <v>20</v>
      </c>
      <c r="H17" s="31">
        <f t="shared" si="5"/>
        <v>24</v>
      </c>
      <c r="I17" s="31">
        <f t="shared" si="5"/>
        <v>22</v>
      </c>
      <c r="J17" s="31">
        <f t="shared" si="5"/>
        <v>26</v>
      </c>
      <c r="K17" s="31">
        <f t="shared" si="5"/>
        <v>20</v>
      </c>
      <c r="L17" s="31">
        <f t="shared" si="5"/>
        <v>26</v>
      </c>
      <c r="M17" s="31">
        <f t="shared" si="5"/>
        <v>20</v>
      </c>
      <c r="N17" s="31">
        <f t="shared" si="5"/>
        <v>26</v>
      </c>
      <c r="O17" s="31">
        <f t="shared" si="5"/>
        <v>20</v>
      </c>
      <c r="P17" s="31">
        <f t="shared" si="5"/>
        <v>26</v>
      </c>
      <c r="Q17" s="31">
        <f t="shared" si="5"/>
        <v>20</v>
      </c>
      <c r="R17" s="31">
        <f t="shared" si="5"/>
        <v>24</v>
      </c>
      <c r="S17" s="31">
        <f t="shared" si="5"/>
        <v>22</v>
      </c>
      <c r="T17" s="31">
        <f t="shared" si="5"/>
        <v>24</v>
      </c>
      <c r="U17" s="31">
        <f t="shared" si="5"/>
        <v>22</v>
      </c>
      <c r="V17" s="90">
        <f t="shared" si="5"/>
        <v>388</v>
      </c>
      <c r="W17" s="149"/>
      <c r="X17" s="31">
        <f>X19+X21+X23+X25+X27+X29+X31</f>
        <v>20</v>
      </c>
      <c r="Y17" s="31">
        <f aca="true" t="shared" si="6" ref="Y17:AT17">Y19+Y21+Y23+Y25+Y27+Y29+Y31</f>
        <v>20</v>
      </c>
      <c r="Z17" s="31">
        <f t="shared" si="6"/>
        <v>20</v>
      </c>
      <c r="AA17" s="31">
        <f t="shared" si="6"/>
        <v>18</v>
      </c>
      <c r="AB17" s="31">
        <f t="shared" si="6"/>
        <v>20</v>
      </c>
      <c r="AC17" s="31">
        <f t="shared" si="6"/>
        <v>20</v>
      </c>
      <c r="AD17" s="31">
        <f t="shared" si="6"/>
        <v>20</v>
      </c>
      <c r="AE17" s="31">
        <f t="shared" si="6"/>
        <v>20</v>
      </c>
      <c r="AF17" s="31">
        <f t="shared" si="6"/>
        <v>20</v>
      </c>
      <c r="AG17" s="31">
        <f t="shared" si="6"/>
        <v>20</v>
      </c>
      <c r="AH17" s="31">
        <f t="shared" si="6"/>
        <v>20</v>
      </c>
      <c r="AI17" s="31">
        <f t="shared" si="6"/>
        <v>18</v>
      </c>
      <c r="AJ17" s="31">
        <f t="shared" si="6"/>
        <v>20</v>
      </c>
      <c r="AK17" s="31">
        <f t="shared" si="6"/>
        <v>20</v>
      </c>
      <c r="AL17" s="31">
        <f t="shared" si="6"/>
        <v>20</v>
      </c>
      <c r="AM17" s="31">
        <f t="shared" si="6"/>
        <v>20</v>
      </c>
      <c r="AN17" s="31">
        <f t="shared" si="6"/>
        <v>22</v>
      </c>
      <c r="AO17" s="31">
        <f t="shared" si="6"/>
        <v>22</v>
      </c>
      <c r="AP17" s="31">
        <f t="shared" si="6"/>
        <v>24</v>
      </c>
      <c r="AQ17" s="31">
        <f t="shared" si="6"/>
        <v>26</v>
      </c>
      <c r="AR17" s="31">
        <f t="shared" si="6"/>
        <v>26</v>
      </c>
      <c r="AS17" s="31">
        <f t="shared" si="6"/>
        <v>26</v>
      </c>
      <c r="AT17" s="248"/>
      <c r="AU17" s="248"/>
      <c r="AV17" s="203">
        <f>AV19+AV21+AV23+AV25+AV27+AV29+AV31</f>
        <v>462</v>
      </c>
      <c r="AW17" s="196">
        <f t="shared" si="4"/>
        <v>850</v>
      </c>
      <c r="AX17" s="79"/>
      <c r="AY17" s="79"/>
      <c r="AZ17" s="79"/>
      <c r="BA17" s="79"/>
      <c r="BB17" s="79"/>
      <c r="BC17" s="79"/>
      <c r="BD17" s="79"/>
      <c r="BE17" s="7" t="e">
        <f>AU17+#REF!</f>
        <v>#REF!</v>
      </c>
    </row>
    <row r="18" spans="1:57" ht="18" customHeight="1" thickBot="1">
      <c r="A18" s="310"/>
      <c r="B18" s="314"/>
      <c r="C18" s="315"/>
      <c r="D18" s="30" t="s">
        <v>19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5"/>
        <v>0</v>
      </c>
      <c r="O18" s="31">
        <f t="shared" si="5"/>
        <v>0</v>
      </c>
      <c r="P18" s="31">
        <f t="shared" si="5"/>
        <v>0</v>
      </c>
      <c r="Q18" s="31">
        <f t="shared" si="5"/>
        <v>0</v>
      </c>
      <c r="R18" s="31">
        <f t="shared" si="5"/>
        <v>0</v>
      </c>
      <c r="S18" s="31">
        <f t="shared" si="5"/>
        <v>0</v>
      </c>
      <c r="T18" s="31">
        <f t="shared" si="5"/>
        <v>0</v>
      </c>
      <c r="U18" s="31">
        <f t="shared" si="5"/>
        <v>0</v>
      </c>
      <c r="V18" s="90">
        <f t="shared" si="5"/>
        <v>0</v>
      </c>
      <c r="W18" s="149"/>
      <c r="X18" s="31">
        <f aca="true" t="shared" si="7" ref="X18:AQ18">X20+X22+X24+X26+X28+X30+X32</f>
        <v>0</v>
      </c>
      <c r="Y18" s="31">
        <f t="shared" si="7"/>
        <v>0</v>
      </c>
      <c r="Z18" s="31">
        <f t="shared" si="7"/>
        <v>0</v>
      </c>
      <c r="AA18" s="31">
        <f t="shared" si="7"/>
        <v>0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31">
        <f t="shared" si="7"/>
        <v>0</v>
      </c>
      <c r="AH18" s="31">
        <f t="shared" si="7"/>
        <v>0</v>
      </c>
      <c r="AI18" s="31">
        <f t="shared" si="7"/>
        <v>0</v>
      </c>
      <c r="AJ18" s="31">
        <f t="shared" si="7"/>
        <v>0</v>
      </c>
      <c r="AK18" s="31">
        <f t="shared" si="7"/>
        <v>0</v>
      </c>
      <c r="AL18" s="31">
        <f t="shared" si="7"/>
        <v>0</v>
      </c>
      <c r="AM18" s="31">
        <f t="shared" si="7"/>
        <v>0</v>
      </c>
      <c r="AN18" s="31">
        <f t="shared" si="7"/>
        <v>0</v>
      </c>
      <c r="AO18" s="31">
        <f t="shared" si="7"/>
        <v>0</v>
      </c>
      <c r="AP18" s="31">
        <f t="shared" si="7"/>
        <v>0</v>
      </c>
      <c r="AQ18" s="208">
        <f t="shared" si="7"/>
        <v>0</v>
      </c>
      <c r="AR18" s="31">
        <f>AR20+AR22+AR24+AR26+AR28+AR30+AR32</f>
        <v>0</v>
      </c>
      <c r="AS18" s="224">
        <f>AS20+AS22+AS24+AS26+AS28+AS30+AS32</f>
        <v>0</v>
      </c>
      <c r="AT18" s="248"/>
      <c r="AU18" s="248"/>
      <c r="AV18" s="203">
        <f>AV20+AV22+AV24+AV26+AV28+AV30+AV32</f>
        <v>0</v>
      </c>
      <c r="AW18" s="196">
        <f t="shared" si="4"/>
        <v>0</v>
      </c>
      <c r="AX18" s="79"/>
      <c r="AY18" s="79"/>
      <c r="AZ18" s="79"/>
      <c r="BA18" s="79"/>
      <c r="BB18" s="79"/>
      <c r="BC18" s="79"/>
      <c r="BD18" s="79"/>
      <c r="BE18" s="7" t="e">
        <f>AU18+#REF!</f>
        <v>#REF!</v>
      </c>
    </row>
    <row r="19" spans="1:57" ht="18" customHeight="1" thickBot="1">
      <c r="A19" s="310"/>
      <c r="B19" s="316" t="s">
        <v>60</v>
      </c>
      <c r="C19" s="316" t="s">
        <v>22</v>
      </c>
      <c r="D19" s="12" t="s">
        <v>18</v>
      </c>
      <c r="E19" s="207">
        <v>2</v>
      </c>
      <c r="F19" s="207">
        <v>2</v>
      </c>
      <c r="G19" s="207">
        <v>2</v>
      </c>
      <c r="H19" s="207">
        <v>2</v>
      </c>
      <c r="I19" s="207">
        <v>2</v>
      </c>
      <c r="J19" s="207">
        <v>2</v>
      </c>
      <c r="K19" s="207">
        <v>2</v>
      </c>
      <c r="L19" s="207">
        <v>2</v>
      </c>
      <c r="M19" s="207">
        <v>2</v>
      </c>
      <c r="N19" s="207">
        <v>2</v>
      </c>
      <c r="O19" s="207">
        <v>2</v>
      </c>
      <c r="P19" s="207">
        <v>2</v>
      </c>
      <c r="Q19" s="207">
        <v>2</v>
      </c>
      <c r="R19" s="207">
        <v>2</v>
      </c>
      <c r="S19" s="207">
        <v>2</v>
      </c>
      <c r="T19" s="207">
        <v>2</v>
      </c>
      <c r="U19" s="207">
        <v>2</v>
      </c>
      <c r="V19" s="288">
        <f aca="true" t="shared" si="8" ref="V19:V32">SUM(E19:U19)</f>
        <v>34</v>
      </c>
      <c r="W19" s="149"/>
      <c r="X19" s="207">
        <v>2</v>
      </c>
      <c r="Y19" s="207">
        <v>2</v>
      </c>
      <c r="Z19" s="207">
        <v>2</v>
      </c>
      <c r="AA19" s="207">
        <v>2</v>
      </c>
      <c r="AB19" s="207">
        <v>2</v>
      </c>
      <c r="AC19" s="207">
        <v>2</v>
      </c>
      <c r="AD19" s="207">
        <v>2</v>
      </c>
      <c r="AE19" s="207">
        <v>2</v>
      </c>
      <c r="AF19" s="207">
        <v>2</v>
      </c>
      <c r="AG19" s="207">
        <v>2</v>
      </c>
      <c r="AH19" s="207">
        <v>2</v>
      </c>
      <c r="AI19" s="207">
        <v>2</v>
      </c>
      <c r="AJ19" s="207">
        <v>2</v>
      </c>
      <c r="AK19" s="207">
        <v>2</v>
      </c>
      <c r="AL19" s="207">
        <v>2</v>
      </c>
      <c r="AM19" s="22">
        <v>2</v>
      </c>
      <c r="AN19" s="22">
        <v>2</v>
      </c>
      <c r="AO19" s="207">
        <v>2</v>
      </c>
      <c r="AP19" s="207">
        <v>2</v>
      </c>
      <c r="AQ19" s="207">
        <v>2</v>
      </c>
      <c r="AR19" s="22">
        <v>2</v>
      </c>
      <c r="AS19" s="207">
        <v>2</v>
      </c>
      <c r="AT19" s="248"/>
      <c r="AU19" s="250"/>
      <c r="AV19" s="287">
        <f aca="true" t="shared" si="9" ref="AV19:AV32">SUM(X19:AU19)</f>
        <v>44</v>
      </c>
      <c r="AW19" s="196">
        <f t="shared" si="4"/>
        <v>78</v>
      </c>
      <c r="AX19" s="79"/>
      <c r="AY19" s="79"/>
      <c r="AZ19" s="79"/>
      <c r="BA19" s="79"/>
      <c r="BB19" s="79"/>
      <c r="BC19" s="79"/>
      <c r="BD19" s="79"/>
      <c r="BE19" s="7" t="e">
        <f>AU19+#REF!</f>
        <v>#REF!</v>
      </c>
    </row>
    <row r="20" spans="1:57" ht="18" customHeight="1" thickBot="1">
      <c r="A20" s="310"/>
      <c r="B20" s="316"/>
      <c r="C20" s="316"/>
      <c r="D20" s="12" t="s">
        <v>19</v>
      </c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88">
        <f t="shared" si="8"/>
        <v>0</v>
      </c>
      <c r="W20" s="149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2"/>
      <c r="AN20" s="22"/>
      <c r="AO20" s="207"/>
      <c r="AP20" s="207"/>
      <c r="AQ20" s="207"/>
      <c r="AR20" s="207"/>
      <c r="AS20" s="207"/>
      <c r="AT20" s="248"/>
      <c r="AU20" s="251"/>
      <c r="AV20" s="287">
        <f t="shared" si="9"/>
        <v>0</v>
      </c>
      <c r="AW20" s="196">
        <f t="shared" si="4"/>
        <v>0</v>
      </c>
      <c r="AX20" s="79"/>
      <c r="AY20" s="79"/>
      <c r="AZ20" s="79"/>
      <c r="BA20" s="79"/>
      <c r="BB20" s="79"/>
      <c r="BC20" s="79"/>
      <c r="BD20" s="79"/>
      <c r="BE20" s="7" t="e">
        <f>AU20+#REF!</f>
        <v>#REF!</v>
      </c>
    </row>
    <row r="21" spans="1:57" ht="18" customHeight="1" thickBot="1">
      <c r="A21" s="310"/>
      <c r="B21" s="316" t="s">
        <v>61</v>
      </c>
      <c r="C21" s="317" t="s">
        <v>23</v>
      </c>
      <c r="D21" s="12" t="s">
        <v>18</v>
      </c>
      <c r="E21" s="207">
        <v>4</v>
      </c>
      <c r="F21" s="207">
        <v>4</v>
      </c>
      <c r="G21" s="207">
        <v>2</v>
      </c>
      <c r="H21" s="207">
        <v>2</v>
      </c>
      <c r="I21" s="207">
        <v>2</v>
      </c>
      <c r="J21" s="207">
        <v>4</v>
      </c>
      <c r="K21" s="207">
        <v>2</v>
      </c>
      <c r="L21" s="207">
        <v>4</v>
      </c>
      <c r="M21" s="207">
        <v>2</v>
      </c>
      <c r="N21" s="207">
        <v>4</v>
      </c>
      <c r="O21" s="207">
        <v>2</v>
      </c>
      <c r="P21" s="207">
        <v>4</v>
      </c>
      <c r="Q21" s="207">
        <v>2</v>
      </c>
      <c r="R21" s="207">
        <v>4</v>
      </c>
      <c r="S21" s="207">
        <v>2</v>
      </c>
      <c r="T21" s="207">
        <v>3</v>
      </c>
      <c r="U21" s="207">
        <v>4</v>
      </c>
      <c r="V21" s="288">
        <f t="shared" si="8"/>
        <v>51</v>
      </c>
      <c r="W21" s="149"/>
      <c r="X21" s="207">
        <v>4</v>
      </c>
      <c r="Y21" s="207">
        <v>2</v>
      </c>
      <c r="Z21" s="207">
        <v>4</v>
      </c>
      <c r="AA21" s="207">
        <v>2</v>
      </c>
      <c r="AB21" s="207">
        <v>4</v>
      </c>
      <c r="AC21" s="207">
        <v>2</v>
      </c>
      <c r="AD21" s="207">
        <v>4</v>
      </c>
      <c r="AE21" s="207">
        <v>2</v>
      </c>
      <c r="AF21" s="207">
        <v>4</v>
      </c>
      <c r="AG21" s="207">
        <v>2</v>
      </c>
      <c r="AH21" s="207">
        <v>4</v>
      </c>
      <c r="AI21" s="207">
        <v>2</v>
      </c>
      <c r="AJ21" s="207">
        <v>4</v>
      </c>
      <c r="AK21" s="207">
        <v>2</v>
      </c>
      <c r="AL21" s="207">
        <v>4</v>
      </c>
      <c r="AM21" s="22">
        <v>2</v>
      </c>
      <c r="AN21" s="22">
        <v>2</v>
      </c>
      <c r="AO21" s="207">
        <v>2</v>
      </c>
      <c r="AP21" s="207">
        <v>2</v>
      </c>
      <c r="AQ21" s="207">
        <v>4</v>
      </c>
      <c r="AR21" s="207">
        <v>4</v>
      </c>
      <c r="AS21" s="207">
        <v>4</v>
      </c>
      <c r="AT21" s="248"/>
      <c r="AU21" s="251"/>
      <c r="AV21" s="287">
        <f t="shared" si="9"/>
        <v>66</v>
      </c>
      <c r="AW21" s="196">
        <f t="shared" si="4"/>
        <v>117</v>
      </c>
      <c r="AX21" s="79"/>
      <c r="AY21" s="79"/>
      <c r="AZ21" s="79"/>
      <c r="BA21" s="79"/>
      <c r="BB21" s="79"/>
      <c r="BC21" s="79"/>
      <c r="BD21" s="79"/>
      <c r="BE21" s="7" t="e">
        <f>AU21+#REF!</f>
        <v>#REF!</v>
      </c>
    </row>
    <row r="22" spans="1:57" ht="18" customHeight="1" thickBot="1">
      <c r="A22" s="310"/>
      <c r="B22" s="316"/>
      <c r="C22" s="318"/>
      <c r="D22" s="12" t="s">
        <v>19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88">
        <f t="shared" si="8"/>
        <v>0</v>
      </c>
      <c r="W22" s="149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2"/>
      <c r="AN22" s="22"/>
      <c r="AO22" s="207"/>
      <c r="AP22" s="207"/>
      <c r="AQ22" s="207"/>
      <c r="AR22" s="207"/>
      <c r="AS22" s="207"/>
      <c r="AT22" s="248"/>
      <c r="AU22" s="251"/>
      <c r="AV22" s="287">
        <f t="shared" si="9"/>
        <v>0</v>
      </c>
      <c r="AW22" s="196">
        <f t="shared" si="4"/>
        <v>0</v>
      </c>
      <c r="AX22" s="79"/>
      <c r="AY22" s="79"/>
      <c r="AZ22" s="79"/>
      <c r="BA22" s="79"/>
      <c r="BB22" s="79"/>
      <c r="BC22" s="79"/>
      <c r="BD22" s="79"/>
      <c r="BE22" s="7" t="e">
        <f>AU22+#REF!</f>
        <v>#REF!</v>
      </c>
    </row>
    <row r="23" spans="1:57" ht="18" customHeight="1" thickBot="1">
      <c r="A23" s="310"/>
      <c r="B23" s="316" t="s">
        <v>62</v>
      </c>
      <c r="C23" s="317" t="s">
        <v>24</v>
      </c>
      <c r="D23" s="12" t="s">
        <v>18</v>
      </c>
      <c r="E23" s="207">
        <v>2</v>
      </c>
      <c r="F23" s="207">
        <v>2</v>
      </c>
      <c r="G23" s="207">
        <v>2</v>
      </c>
      <c r="H23" s="207">
        <v>4</v>
      </c>
      <c r="I23" s="207">
        <v>4</v>
      </c>
      <c r="J23" s="207">
        <v>4</v>
      </c>
      <c r="K23" s="207">
        <v>2</v>
      </c>
      <c r="L23" s="207">
        <v>4</v>
      </c>
      <c r="M23" s="207">
        <v>2</v>
      </c>
      <c r="N23" s="207">
        <v>4</v>
      </c>
      <c r="O23" s="207">
        <v>2</v>
      </c>
      <c r="P23" s="207">
        <v>4</v>
      </c>
      <c r="Q23" s="207">
        <v>2</v>
      </c>
      <c r="R23" s="207">
        <v>4</v>
      </c>
      <c r="S23" s="207">
        <v>3</v>
      </c>
      <c r="T23" s="207">
        <v>4</v>
      </c>
      <c r="U23" s="207">
        <v>2</v>
      </c>
      <c r="V23" s="288">
        <f t="shared" si="8"/>
        <v>51</v>
      </c>
      <c r="W23" s="149"/>
      <c r="X23" s="207">
        <v>2</v>
      </c>
      <c r="Y23" s="207">
        <v>2</v>
      </c>
      <c r="Z23" s="207">
        <v>2</v>
      </c>
      <c r="AA23" s="207">
        <v>2</v>
      </c>
      <c r="AB23" s="207">
        <v>4</v>
      </c>
      <c r="AC23" s="207">
        <v>4</v>
      </c>
      <c r="AD23" s="207">
        <v>2</v>
      </c>
      <c r="AE23" s="207">
        <v>2</v>
      </c>
      <c r="AF23" s="207">
        <v>2</v>
      </c>
      <c r="AG23" s="207">
        <v>4</v>
      </c>
      <c r="AH23" s="207">
        <v>2</v>
      </c>
      <c r="AI23" s="207">
        <v>2</v>
      </c>
      <c r="AJ23" s="207">
        <v>4</v>
      </c>
      <c r="AK23" s="207">
        <v>2</v>
      </c>
      <c r="AL23" s="207">
        <v>2</v>
      </c>
      <c r="AM23" s="22">
        <v>4</v>
      </c>
      <c r="AN23" s="22">
        <v>4</v>
      </c>
      <c r="AO23" s="207">
        <v>4</v>
      </c>
      <c r="AP23" s="207">
        <v>4</v>
      </c>
      <c r="AQ23" s="207">
        <v>4</v>
      </c>
      <c r="AR23" s="207">
        <v>4</v>
      </c>
      <c r="AS23" s="207">
        <v>4</v>
      </c>
      <c r="AT23" s="248"/>
      <c r="AU23" s="251"/>
      <c r="AV23" s="287">
        <f t="shared" si="9"/>
        <v>66</v>
      </c>
      <c r="AW23" s="196">
        <f t="shared" si="4"/>
        <v>117</v>
      </c>
      <c r="AX23" s="79"/>
      <c r="AY23" s="79"/>
      <c r="AZ23" s="79"/>
      <c r="BA23" s="79"/>
      <c r="BB23" s="79"/>
      <c r="BC23" s="79"/>
      <c r="BD23" s="79"/>
      <c r="BE23" s="7" t="e">
        <f>AU23+#REF!</f>
        <v>#REF!</v>
      </c>
    </row>
    <row r="24" spans="1:57" ht="18" customHeight="1" thickBot="1">
      <c r="A24" s="310"/>
      <c r="B24" s="316"/>
      <c r="C24" s="318"/>
      <c r="D24" s="12" t="s">
        <v>19</v>
      </c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88">
        <f t="shared" si="8"/>
        <v>0</v>
      </c>
      <c r="W24" s="149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2"/>
      <c r="AN24" s="22"/>
      <c r="AO24" s="207"/>
      <c r="AP24" s="207"/>
      <c r="AQ24" s="207"/>
      <c r="AR24" s="207"/>
      <c r="AS24" s="207"/>
      <c r="AT24" s="248"/>
      <c r="AU24" s="251"/>
      <c r="AV24" s="287">
        <f t="shared" si="9"/>
        <v>0</v>
      </c>
      <c r="AW24" s="196">
        <f t="shared" si="4"/>
        <v>0</v>
      </c>
      <c r="AX24" s="79"/>
      <c r="AY24" s="79"/>
      <c r="AZ24" s="79"/>
      <c r="BA24" s="79"/>
      <c r="BB24" s="79"/>
      <c r="BC24" s="79"/>
      <c r="BD24" s="79"/>
      <c r="BE24" s="7" t="e">
        <f>AU24+#REF!</f>
        <v>#REF!</v>
      </c>
    </row>
    <row r="25" spans="1:57" ht="18" customHeight="1" thickBot="1">
      <c r="A25" s="310"/>
      <c r="B25" s="316" t="s">
        <v>63</v>
      </c>
      <c r="C25" s="317" t="s">
        <v>64</v>
      </c>
      <c r="D25" s="12" t="s">
        <v>18</v>
      </c>
      <c r="E25" s="207">
        <v>6</v>
      </c>
      <c r="F25" s="207">
        <v>6</v>
      </c>
      <c r="G25" s="207">
        <v>6</v>
      </c>
      <c r="H25" s="207">
        <v>6</v>
      </c>
      <c r="I25" s="207">
        <v>6</v>
      </c>
      <c r="J25" s="207">
        <v>6</v>
      </c>
      <c r="K25" s="207">
        <v>6</v>
      </c>
      <c r="L25" s="207">
        <v>6</v>
      </c>
      <c r="M25" s="207">
        <v>6</v>
      </c>
      <c r="N25" s="207">
        <v>6</v>
      </c>
      <c r="O25" s="207">
        <v>6</v>
      </c>
      <c r="P25" s="207">
        <v>6</v>
      </c>
      <c r="Q25" s="207">
        <v>6</v>
      </c>
      <c r="R25" s="207">
        <v>6</v>
      </c>
      <c r="S25" s="207">
        <v>6</v>
      </c>
      <c r="T25" s="207">
        <v>6</v>
      </c>
      <c r="U25" s="207">
        <v>6</v>
      </c>
      <c r="V25" s="288">
        <f t="shared" si="8"/>
        <v>102</v>
      </c>
      <c r="W25" s="149"/>
      <c r="X25" s="207">
        <v>6</v>
      </c>
      <c r="Y25" s="207">
        <v>6</v>
      </c>
      <c r="Z25" s="207">
        <v>6</v>
      </c>
      <c r="AA25" s="207">
        <v>6</v>
      </c>
      <c r="AB25" s="207">
        <v>6</v>
      </c>
      <c r="AC25" s="207">
        <v>6</v>
      </c>
      <c r="AD25" s="207">
        <v>6</v>
      </c>
      <c r="AE25" s="207">
        <v>6</v>
      </c>
      <c r="AF25" s="207">
        <v>6</v>
      </c>
      <c r="AG25" s="207">
        <v>6</v>
      </c>
      <c r="AH25" s="207">
        <v>6</v>
      </c>
      <c r="AI25" s="207">
        <v>6</v>
      </c>
      <c r="AJ25" s="207">
        <v>6</v>
      </c>
      <c r="AK25" s="207">
        <v>6</v>
      </c>
      <c r="AL25" s="207">
        <v>6</v>
      </c>
      <c r="AM25" s="207">
        <v>6</v>
      </c>
      <c r="AN25" s="207">
        <v>6</v>
      </c>
      <c r="AO25" s="207">
        <v>6</v>
      </c>
      <c r="AP25" s="207">
        <v>6</v>
      </c>
      <c r="AQ25" s="207">
        <v>6</v>
      </c>
      <c r="AR25" s="207">
        <v>6</v>
      </c>
      <c r="AS25" s="207">
        <v>6</v>
      </c>
      <c r="AT25" s="248"/>
      <c r="AU25" s="252"/>
      <c r="AV25" s="287">
        <f t="shared" si="9"/>
        <v>132</v>
      </c>
      <c r="AW25" s="196">
        <f t="shared" si="4"/>
        <v>234</v>
      </c>
      <c r="AX25" s="79"/>
      <c r="AY25" s="79"/>
      <c r="AZ25" s="79"/>
      <c r="BA25" s="79"/>
      <c r="BB25" s="79"/>
      <c r="BC25" s="79"/>
      <c r="BD25" s="79"/>
      <c r="BE25" s="7" t="e">
        <f>AU25+#REF!</f>
        <v>#REF!</v>
      </c>
    </row>
    <row r="26" spans="1:57" ht="18" customHeight="1" thickBot="1">
      <c r="A26" s="310"/>
      <c r="B26" s="316"/>
      <c r="C26" s="318"/>
      <c r="D26" s="12" t="s">
        <v>19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88">
        <f t="shared" si="8"/>
        <v>0</v>
      </c>
      <c r="W26" s="149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2"/>
      <c r="AN26" s="22"/>
      <c r="AO26" s="207"/>
      <c r="AP26" s="207"/>
      <c r="AQ26" s="207"/>
      <c r="AR26" s="207"/>
      <c r="AS26" s="207"/>
      <c r="AT26" s="248"/>
      <c r="AU26" s="253"/>
      <c r="AV26" s="287">
        <f t="shared" si="9"/>
        <v>0</v>
      </c>
      <c r="AW26" s="196">
        <f t="shared" si="4"/>
        <v>0</v>
      </c>
      <c r="AX26" s="79"/>
      <c r="AY26" s="79"/>
      <c r="AZ26" s="79"/>
      <c r="BA26" s="79"/>
      <c r="BB26" s="79"/>
      <c r="BC26" s="79"/>
      <c r="BD26" s="79"/>
      <c r="BE26" s="7" t="e">
        <f>AU26+#REF!</f>
        <v>#REF!</v>
      </c>
    </row>
    <row r="27" spans="1:57" ht="18" customHeight="1" thickBot="1">
      <c r="A27" s="310"/>
      <c r="B27" s="316" t="s">
        <v>65</v>
      </c>
      <c r="C27" s="317" t="s">
        <v>44</v>
      </c>
      <c r="D27" s="12" t="s">
        <v>18</v>
      </c>
      <c r="E27" s="207">
        <v>4</v>
      </c>
      <c r="F27" s="207">
        <v>4</v>
      </c>
      <c r="G27" s="207">
        <v>4</v>
      </c>
      <c r="H27" s="207">
        <v>4</v>
      </c>
      <c r="I27" s="207">
        <v>4</v>
      </c>
      <c r="J27" s="207">
        <v>4</v>
      </c>
      <c r="K27" s="207">
        <v>4</v>
      </c>
      <c r="L27" s="207">
        <v>4</v>
      </c>
      <c r="M27" s="207">
        <v>4</v>
      </c>
      <c r="N27" s="207">
        <v>4</v>
      </c>
      <c r="O27" s="207">
        <v>4</v>
      </c>
      <c r="P27" s="207">
        <v>4</v>
      </c>
      <c r="Q27" s="207">
        <v>4</v>
      </c>
      <c r="R27" s="207">
        <v>4</v>
      </c>
      <c r="S27" s="207">
        <v>2</v>
      </c>
      <c r="T27" s="207">
        <v>3</v>
      </c>
      <c r="U27" s="207">
        <v>4</v>
      </c>
      <c r="V27" s="288">
        <f t="shared" si="8"/>
        <v>65</v>
      </c>
      <c r="W27" s="149"/>
      <c r="X27" s="207">
        <v>2</v>
      </c>
      <c r="Y27" s="207">
        <v>2</v>
      </c>
      <c r="Z27" s="207">
        <v>2</v>
      </c>
      <c r="AA27" s="207">
        <v>2</v>
      </c>
      <c r="AB27" s="207">
        <v>2</v>
      </c>
      <c r="AC27" s="207">
        <v>2</v>
      </c>
      <c r="AD27" s="207">
        <v>2</v>
      </c>
      <c r="AE27" s="207">
        <v>2</v>
      </c>
      <c r="AF27" s="207">
        <v>2</v>
      </c>
      <c r="AG27" s="207">
        <v>2</v>
      </c>
      <c r="AH27" s="207">
        <v>2</v>
      </c>
      <c r="AI27" s="207">
        <v>2</v>
      </c>
      <c r="AJ27" s="207">
        <v>2</v>
      </c>
      <c r="AK27" s="207">
        <v>2</v>
      </c>
      <c r="AL27" s="207">
        <v>2</v>
      </c>
      <c r="AM27" s="22">
        <v>2</v>
      </c>
      <c r="AN27" s="22">
        <v>2</v>
      </c>
      <c r="AO27" s="207">
        <v>2</v>
      </c>
      <c r="AP27" s="207">
        <v>4</v>
      </c>
      <c r="AQ27" s="207">
        <v>4</v>
      </c>
      <c r="AR27" s="207">
        <v>4</v>
      </c>
      <c r="AS27" s="207">
        <v>4</v>
      </c>
      <c r="AT27" s="248"/>
      <c r="AU27" s="251"/>
      <c r="AV27" s="287">
        <f t="shared" si="9"/>
        <v>52</v>
      </c>
      <c r="AW27" s="196">
        <f t="shared" si="4"/>
        <v>117</v>
      </c>
      <c r="AX27" s="79"/>
      <c r="AY27" s="79"/>
      <c r="AZ27" s="79"/>
      <c r="BA27" s="79"/>
      <c r="BB27" s="79"/>
      <c r="BC27" s="79"/>
      <c r="BD27" s="79"/>
      <c r="BE27" s="7" t="e">
        <f>AU27+#REF!</f>
        <v>#REF!</v>
      </c>
    </row>
    <row r="28" spans="1:57" ht="18" customHeight="1" thickBot="1">
      <c r="A28" s="310"/>
      <c r="B28" s="316"/>
      <c r="C28" s="318"/>
      <c r="D28" s="12" t="s">
        <v>19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88">
        <f t="shared" si="8"/>
        <v>0</v>
      </c>
      <c r="W28" s="149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2"/>
      <c r="AN28" s="22"/>
      <c r="AO28" s="207"/>
      <c r="AP28" s="207"/>
      <c r="AQ28" s="207"/>
      <c r="AR28" s="207"/>
      <c r="AS28" s="207"/>
      <c r="AT28" s="248"/>
      <c r="AU28" s="251"/>
      <c r="AV28" s="287">
        <f t="shared" si="9"/>
        <v>0</v>
      </c>
      <c r="AW28" s="196">
        <f>SUM(V28+AV28)</f>
        <v>0</v>
      </c>
      <c r="AX28" s="79"/>
      <c r="AY28" s="79"/>
      <c r="AZ28" s="79"/>
      <c r="BA28" s="79"/>
      <c r="BB28" s="79"/>
      <c r="BC28" s="79"/>
      <c r="BD28" s="79"/>
      <c r="BE28" s="7" t="e">
        <f>AU28+#REF!</f>
        <v>#REF!</v>
      </c>
    </row>
    <row r="29" spans="1:57" ht="18" customHeight="1" thickBot="1">
      <c r="A29" s="310"/>
      <c r="B29" s="316" t="s">
        <v>66</v>
      </c>
      <c r="C29" s="317" t="s">
        <v>26</v>
      </c>
      <c r="D29" s="12" t="s">
        <v>18</v>
      </c>
      <c r="E29" s="207">
        <v>2</v>
      </c>
      <c r="F29" s="207">
        <v>4</v>
      </c>
      <c r="G29" s="207">
        <v>2</v>
      </c>
      <c r="H29" s="207">
        <v>4</v>
      </c>
      <c r="I29" s="207">
        <v>2</v>
      </c>
      <c r="J29" s="207">
        <v>4</v>
      </c>
      <c r="K29" s="207">
        <v>2</v>
      </c>
      <c r="L29" s="207">
        <v>4</v>
      </c>
      <c r="M29" s="207">
        <v>2</v>
      </c>
      <c r="N29" s="207">
        <v>4</v>
      </c>
      <c r="O29" s="207">
        <v>2</v>
      </c>
      <c r="P29" s="207">
        <v>4</v>
      </c>
      <c r="Q29" s="207">
        <v>2</v>
      </c>
      <c r="R29" s="207">
        <v>2</v>
      </c>
      <c r="S29" s="207">
        <v>5</v>
      </c>
      <c r="T29" s="207">
        <v>4</v>
      </c>
      <c r="U29" s="207">
        <v>2</v>
      </c>
      <c r="V29" s="288">
        <f t="shared" si="8"/>
        <v>51</v>
      </c>
      <c r="W29" s="149"/>
      <c r="X29" s="207">
        <v>2</v>
      </c>
      <c r="Y29" s="207">
        <v>4</v>
      </c>
      <c r="Z29" s="207">
        <v>2</v>
      </c>
      <c r="AA29" s="207">
        <v>2</v>
      </c>
      <c r="AB29" s="207">
        <v>2</v>
      </c>
      <c r="AC29" s="207">
        <v>4</v>
      </c>
      <c r="AD29" s="207">
        <v>2</v>
      </c>
      <c r="AE29" s="207">
        <v>4</v>
      </c>
      <c r="AF29" s="207">
        <v>4</v>
      </c>
      <c r="AG29" s="207">
        <v>2</v>
      </c>
      <c r="AH29" s="207">
        <v>2</v>
      </c>
      <c r="AI29" s="207">
        <v>2</v>
      </c>
      <c r="AJ29" s="207">
        <v>2</v>
      </c>
      <c r="AK29" s="207">
        <v>4</v>
      </c>
      <c r="AL29" s="207">
        <v>2</v>
      </c>
      <c r="AM29" s="22">
        <v>2</v>
      </c>
      <c r="AN29" s="22">
        <v>4</v>
      </c>
      <c r="AO29" s="207">
        <v>4</v>
      </c>
      <c r="AP29" s="207">
        <v>4</v>
      </c>
      <c r="AQ29" s="207">
        <v>4</v>
      </c>
      <c r="AR29" s="207">
        <v>4</v>
      </c>
      <c r="AS29" s="207">
        <v>4</v>
      </c>
      <c r="AT29" s="248"/>
      <c r="AU29" s="251"/>
      <c r="AV29" s="287">
        <f t="shared" si="9"/>
        <v>66</v>
      </c>
      <c r="AW29" s="196">
        <f t="shared" si="4"/>
        <v>117</v>
      </c>
      <c r="AX29" s="79"/>
      <c r="AY29" s="79"/>
      <c r="AZ29" s="79"/>
      <c r="BA29" s="79"/>
      <c r="BB29" s="79"/>
      <c r="BC29" s="79"/>
      <c r="BD29" s="79"/>
      <c r="BE29" s="7" t="e">
        <f>AU29+#REF!</f>
        <v>#REF!</v>
      </c>
    </row>
    <row r="30" spans="1:57" ht="18" customHeight="1" thickBot="1">
      <c r="A30" s="310"/>
      <c r="B30" s="316"/>
      <c r="C30" s="318"/>
      <c r="D30" s="12" t="s">
        <v>19</v>
      </c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88">
        <f t="shared" si="8"/>
        <v>0</v>
      </c>
      <c r="W30" s="149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2"/>
      <c r="AN30" s="22"/>
      <c r="AO30" s="207"/>
      <c r="AP30" s="207"/>
      <c r="AQ30" s="207"/>
      <c r="AR30" s="207"/>
      <c r="AS30" s="207"/>
      <c r="AT30" s="248"/>
      <c r="AU30" s="251"/>
      <c r="AV30" s="287">
        <f t="shared" si="9"/>
        <v>0</v>
      </c>
      <c r="AW30" s="196">
        <f t="shared" si="4"/>
        <v>0</v>
      </c>
      <c r="AX30" s="79"/>
      <c r="AY30" s="79"/>
      <c r="AZ30" s="79"/>
      <c r="BA30" s="79"/>
      <c r="BB30" s="79"/>
      <c r="BC30" s="79"/>
      <c r="BD30" s="79"/>
      <c r="BE30" s="7" t="e">
        <f>AU30+#REF!</f>
        <v>#REF!</v>
      </c>
    </row>
    <row r="31" spans="1:57" ht="18" customHeight="1" thickBot="1">
      <c r="A31" s="310"/>
      <c r="B31" s="316" t="s">
        <v>67</v>
      </c>
      <c r="C31" s="317" t="s">
        <v>68</v>
      </c>
      <c r="D31" s="12" t="s">
        <v>18</v>
      </c>
      <c r="E31" s="207">
        <v>2</v>
      </c>
      <c r="F31" s="207">
        <v>2</v>
      </c>
      <c r="G31" s="207">
        <v>2</v>
      </c>
      <c r="H31" s="207">
        <v>2</v>
      </c>
      <c r="I31" s="207">
        <v>2</v>
      </c>
      <c r="J31" s="207">
        <v>2</v>
      </c>
      <c r="K31" s="207">
        <v>2</v>
      </c>
      <c r="L31" s="207">
        <v>2</v>
      </c>
      <c r="M31" s="207">
        <v>2</v>
      </c>
      <c r="N31" s="207">
        <v>2</v>
      </c>
      <c r="O31" s="207">
        <v>2</v>
      </c>
      <c r="P31" s="207">
        <v>2</v>
      </c>
      <c r="Q31" s="207">
        <v>2</v>
      </c>
      <c r="R31" s="207">
        <v>2</v>
      </c>
      <c r="S31" s="207">
        <v>2</v>
      </c>
      <c r="T31" s="207">
        <v>2</v>
      </c>
      <c r="U31" s="207">
        <v>2</v>
      </c>
      <c r="V31" s="288">
        <f t="shared" si="8"/>
        <v>34</v>
      </c>
      <c r="W31" s="149"/>
      <c r="X31" s="207">
        <v>2</v>
      </c>
      <c r="Y31" s="207">
        <v>2</v>
      </c>
      <c r="Z31" s="207">
        <v>2</v>
      </c>
      <c r="AA31" s="207">
        <v>2</v>
      </c>
      <c r="AB31" s="207"/>
      <c r="AC31" s="207"/>
      <c r="AD31" s="207">
        <v>2</v>
      </c>
      <c r="AE31" s="207">
        <v>2</v>
      </c>
      <c r="AF31" s="207"/>
      <c r="AG31" s="207">
        <v>2</v>
      </c>
      <c r="AH31" s="207">
        <v>2</v>
      </c>
      <c r="AI31" s="207">
        <v>2</v>
      </c>
      <c r="AJ31" s="207"/>
      <c r="AK31" s="207">
        <v>2</v>
      </c>
      <c r="AL31" s="207">
        <v>2</v>
      </c>
      <c r="AM31" s="207">
        <v>2</v>
      </c>
      <c r="AN31" s="207">
        <v>2</v>
      </c>
      <c r="AO31" s="207">
        <v>2</v>
      </c>
      <c r="AP31" s="207">
        <v>2</v>
      </c>
      <c r="AQ31" s="207">
        <v>2</v>
      </c>
      <c r="AR31" s="207">
        <v>2</v>
      </c>
      <c r="AS31" s="207">
        <v>2</v>
      </c>
      <c r="AT31" s="248"/>
      <c r="AU31" s="251"/>
      <c r="AV31" s="287">
        <f t="shared" si="9"/>
        <v>36</v>
      </c>
      <c r="AW31" s="196">
        <f t="shared" si="4"/>
        <v>70</v>
      </c>
      <c r="AX31" s="79"/>
      <c r="AY31" s="79"/>
      <c r="AZ31" s="79"/>
      <c r="BA31" s="79"/>
      <c r="BB31" s="79"/>
      <c r="BC31" s="79"/>
      <c r="BD31" s="79"/>
      <c r="BE31" s="7" t="e">
        <f>AU31+#REF!</f>
        <v>#REF!</v>
      </c>
    </row>
    <row r="32" spans="1:57" ht="19.5" customHeight="1" thickBot="1">
      <c r="A32" s="310"/>
      <c r="B32" s="316"/>
      <c r="C32" s="318"/>
      <c r="D32" s="12" t="s">
        <v>19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88">
        <f t="shared" si="8"/>
        <v>0</v>
      </c>
      <c r="W32" s="149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2"/>
      <c r="AS32" s="207"/>
      <c r="AT32" s="248"/>
      <c r="AU32" s="251"/>
      <c r="AV32" s="287">
        <f t="shared" si="9"/>
        <v>0</v>
      </c>
      <c r="AW32" s="196">
        <f t="shared" si="4"/>
        <v>0</v>
      </c>
      <c r="AX32" s="79"/>
      <c r="AY32" s="79"/>
      <c r="AZ32" s="79"/>
      <c r="BA32" s="79"/>
      <c r="BB32" s="79"/>
      <c r="BC32" s="79"/>
      <c r="BD32" s="79"/>
      <c r="BE32" s="7" t="e">
        <f>AU32+#REF!</f>
        <v>#REF!</v>
      </c>
    </row>
    <row r="33" spans="1:57" ht="18" customHeight="1" thickBot="1">
      <c r="A33" s="310"/>
      <c r="B33" s="314" t="s">
        <v>43</v>
      </c>
      <c r="C33" s="319" t="s">
        <v>27</v>
      </c>
      <c r="D33" s="32" t="s">
        <v>18</v>
      </c>
      <c r="E33" s="31">
        <f>E35+E37+E39+E41+E43+E45+E47</f>
        <v>14</v>
      </c>
      <c r="F33" s="31">
        <f aca="true" t="shared" si="10" ref="F33:U33">F35+F37+F39+F41+F43+F45+F47</f>
        <v>12</v>
      </c>
      <c r="G33" s="31">
        <f t="shared" si="10"/>
        <v>16</v>
      </c>
      <c r="H33" s="31">
        <f t="shared" si="10"/>
        <v>12</v>
      </c>
      <c r="I33" s="31">
        <f t="shared" si="10"/>
        <v>14</v>
      </c>
      <c r="J33" s="31">
        <f t="shared" si="10"/>
        <v>10</v>
      </c>
      <c r="K33" s="31">
        <f t="shared" si="10"/>
        <v>16</v>
      </c>
      <c r="L33" s="31">
        <f t="shared" si="10"/>
        <v>10</v>
      </c>
      <c r="M33" s="31">
        <f t="shared" si="10"/>
        <v>16</v>
      </c>
      <c r="N33" s="31">
        <f t="shared" si="10"/>
        <v>10</v>
      </c>
      <c r="O33" s="31">
        <f t="shared" si="10"/>
        <v>16</v>
      </c>
      <c r="P33" s="31">
        <f t="shared" si="10"/>
        <v>10</v>
      </c>
      <c r="Q33" s="31">
        <f t="shared" si="10"/>
        <v>16</v>
      </c>
      <c r="R33" s="31">
        <f t="shared" si="10"/>
        <v>12</v>
      </c>
      <c r="S33" s="31">
        <f t="shared" si="10"/>
        <v>14</v>
      </c>
      <c r="T33" s="31">
        <f t="shared" si="10"/>
        <v>12</v>
      </c>
      <c r="U33" s="31">
        <f t="shared" si="10"/>
        <v>14</v>
      </c>
      <c r="V33" s="90">
        <f>V35+V37+V39+V41+V43+V45+V47</f>
        <v>224</v>
      </c>
      <c r="W33" s="149"/>
      <c r="X33" s="31">
        <f aca="true" t="shared" si="11" ref="X33:AT33">X35+X37+X39+X41+X43+X45+X47</f>
        <v>14</v>
      </c>
      <c r="Y33" s="31">
        <f t="shared" si="11"/>
        <v>14</v>
      </c>
      <c r="Z33" s="31">
        <f t="shared" si="11"/>
        <v>14</v>
      </c>
      <c r="AA33" s="31">
        <f t="shared" si="11"/>
        <v>16</v>
      </c>
      <c r="AB33" s="31">
        <f t="shared" si="11"/>
        <v>14</v>
      </c>
      <c r="AC33" s="31">
        <f t="shared" si="11"/>
        <v>14</v>
      </c>
      <c r="AD33" s="31">
        <f t="shared" si="11"/>
        <v>14</v>
      </c>
      <c r="AE33" s="31">
        <f t="shared" si="11"/>
        <v>14</v>
      </c>
      <c r="AF33" s="31">
        <f t="shared" si="11"/>
        <v>14</v>
      </c>
      <c r="AG33" s="31">
        <f t="shared" si="11"/>
        <v>14</v>
      </c>
      <c r="AH33" s="31">
        <f t="shared" si="11"/>
        <v>14</v>
      </c>
      <c r="AI33" s="31">
        <f t="shared" si="11"/>
        <v>16</v>
      </c>
      <c r="AJ33" s="31">
        <f t="shared" si="11"/>
        <v>14</v>
      </c>
      <c r="AK33" s="31">
        <f t="shared" si="11"/>
        <v>14</v>
      </c>
      <c r="AL33" s="31">
        <f t="shared" si="11"/>
        <v>14</v>
      </c>
      <c r="AM33" s="31">
        <f t="shared" si="11"/>
        <v>14</v>
      </c>
      <c r="AN33" s="31">
        <f t="shared" si="11"/>
        <v>12</v>
      </c>
      <c r="AO33" s="31">
        <f t="shared" si="11"/>
        <v>10</v>
      </c>
      <c r="AP33" s="31">
        <f t="shared" si="11"/>
        <v>10</v>
      </c>
      <c r="AQ33" s="31">
        <f t="shared" si="11"/>
        <v>8</v>
      </c>
      <c r="AR33" s="31">
        <f t="shared" si="11"/>
        <v>8</v>
      </c>
      <c r="AS33" s="31">
        <f t="shared" si="11"/>
        <v>9</v>
      </c>
      <c r="AT33" s="248"/>
      <c r="AU33" s="249"/>
      <c r="AV33" s="90">
        <f>AV35+AV37+AV39+AV41+AV43+AV45+AV47</f>
        <v>285</v>
      </c>
      <c r="AW33" s="196">
        <f t="shared" si="4"/>
        <v>509</v>
      </c>
      <c r="AX33" s="79"/>
      <c r="AY33" s="79"/>
      <c r="AZ33" s="79"/>
      <c r="BA33" s="79"/>
      <c r="BB33" s="79"/>
      <c r="BC33" s="79"/>
      <c r="BD33" s="79"/>
      <c r="BE33" s="7" t="e">
        <f>AU33+#REF!</f>
        <v>#REF!</v>
      </c>
    </row>
    <row r="34" spans="1:57" ht="18" customHeight="1" thickBot="1">
      <c r="A34" s="310"/>
      <c r="B34" s="314"/>
      <c r="C34" s="320"/>
      <c r="D34" s="32" t="s">
        <v>19</v>
      </c>
      <c r="E34" s="31">
        <f>E36+E38+E40+E42+E44+E46+E48</f>
        <v>0</v>
      </c>
      <c r="F34" s="31">
        <f aca="true" t="shared" si="12" ref="F34:U34">F36+F38+F40+F42+F44+F46+F48</f>
        <v>0</v>
      </c>
      <c r="G34" s="31">
        <f t="shared" si="12"/>
        <v>0</v>
      </c>
      <c r="H34" s="31">
        <f t="shared" si="12"/>
        <v>0</v>
      </c>
      <c r="I34" s="31">
        <f t="shared" si="12"/>
        <v>0</v>
      </c>
      <c r="J34" s="31">
        <f t="shared" si="12"/>
        <v>0</v>
      </c>
      <c r="K34" s="31">
        <f t="shared" si="12"/>
        <v>0</v>
      </c>
      <c r="L34" s="31">
        <f t="shared" si="12"/>
        <v>0</v>
      </c>
      <c r="M34" s="31">
        <f t="shared" si="12"/>
        <v>0</v>
      </c>
      <c r="N34" s="31">
        <f t="shared" si="12"/>
        <v>0</v>
      </c>
      <c r="O34" s="31">
        <f t="shared" si="12"/>
        <v>0</v>
      </c>
      <c r="P34" s="31">
        <f t="shared" si="12"/>
        <v>0</v>
      </c>
      <c r="Q34" s="31">
        <f t="shared" si="12"/>
        <v>0</v>
      </c>
      <c r="R34" s="31">
        <f t="shared" si="12"/>
        <v>0</v>
      </c>
      <c r="S34" s="31">
        <f t="shared" si="12"/>
        <v>0</v>
      </c>
      <c r="T34" s="31">
        <f t="shared" si="12"/>
        <v>0</v>
      </c>
      <c r="U34" s="31">
        <f t="shared" si="12"/>
        <v>0</v>
      </c>
      <c r="V34" s="90">
        <f>V36+V38+V40+V46+V48</f>
        <v>0</v>
      </c>
      <c r="W34" s="158"/>
      <c r="X34" s="31">
        <f aca="true" t="shared" si="13" ref="X34:AT34">X36+X38+X40+X42+X44+X46+X48</f>
        <v>0</v>
      </c>
      <c r="Y34" s="31">
        <f t="shared" si="13"/>
        <v>0</v>
      </c>
      <c r="Z34" s="31">
        <f t="shared" si="13"/>
        <v>0</v>
      </c>
      <c r="AA34" s="31">
        <f t="shared" si="13"/>
        <v>0</v>
      </c>
      <c r="AB34" s="31">
        <f t="shared" si="13"/>
        <v>0</v>
      </c>
      <c r="AC34" s="31">
        <f t="shared" si="13"/>
        <v>0</v>
      </c>
      <c r="AD34" s="31">
        <f t="shared" si="13"/>
        <v>0</v>
      </c>
      <c r="AE34" s="31">
        <f t="shared" si="13"/>
        <v>0</v>
      </c>
      <c r="AF34" s="31">
        <f t="shared" si="13"/>
        <v>0</v>
      </c>
      <c r="AG34" s="31">
        <f t="shared" si="13"/>
        <v>0</v>
      </c>
      <c r="AH34" s="31">
        <f t="shared" si="13"/>
        <v>0</v>
      </c>
      <c r="AI34" s="31">
        <f t="shared" si="13"/>
        <v>0</v>
      </c>
      <c r="AJ34" s="31">
        <f t="shared" si="13"/>
        <v>0</v>
      </c>
      <c r="AK34" s="31">
        <f t="shared" si="13"/>
        <v>0</v>
      </c>
      <c r="AL34" s="31">
        <f t="shared" si="13"/>
        <v>0</v>
      </c>
      <c r="AM34" s="31">
        <f t="shared" si="13"/>
        <v>0</v>
      </c>
      <c r="AN34" s="31">
        <f t="shared" si="13"/>
        <v>0</v>
      </c>
      <c r="AO34" s="31">
        <f t="shared" si="13"/>
        <v>0</v>
      </c>
      <c r="AP34" s="31">
        <f t="shared" si="13"/>
        <v>0</v>
      </c>
      <c r="AQ34" s="31">
        <f t="shared" si="13"/>
        <v>0</v>
      </c>
      <c r="AR34" s="31">
        <f t="shared" si="13"/>
        <v>0</v>
      </c>
      <c r="AS34" s="31">
        <f t="shared" si="13"/>
        <v>0</v>
      </c>
      <c r="AT34" s="248"/>
      <c r="AU34" s="249"/>
      <c r="AV34" s="90">
        <f>AV36+AV38+AV40+AV46+AV48</f>
        <v>0</v>
      </c>
      <c r="AW34" s="196">
        <f t="shared" si="4"/>
        <v>0</v>
      </c>
      <c r="AX34" s="79"/>
      <c r="AY34" s="79"/>
      <c r="AZ34" s="79"/>
      <c r="BA34" s="79"/>
      <c r="BB34" s="79"/>
      <c r="BC34" s="79"/>
      <c r="BD34" s="79"/>
      <c r="BE34" s="7" t="e">
        <f>AU34+#REF!</f>
        <v>#REF!</v>
      </c>
    </row>
    <row r="35" spans="1:57" ht="18" customHeight="1" thickBot="1">
      <c r="A35" s="310"/>
      <c r="B35" s="317" t="s">
        <v>69</v>
      </c>
      <c r="C35" s="317" t="s">
        <v>70</v>
      </c>
      <c r="D35" s="12" t="s">
        <v>18</v>
      </c>
      <c r="E35" s="22">
        <v>2</v>
      </c>
      <c r="F35" s="22">
        <v>4</v>
      </c>
      <c r="G35" s="22">
        <v>4</v>
      </c>
      <c r="H35" s="22">
        <v>4</v>
      </c>
      <c r="I35" s="22">
        <v>2</v>
      </c>
      <c r="J35" s="22">
        <v>2</v>
      </c>
      <c r="K35" s="22">
        <v>4</v>
      </c>
      <c r="L35" s="22">
        <v>2</v>
      </c>
      <c r="M35" s="22">
        <v>4</v>
      </c>
      <c r="N35" s="22">
        <v>2</v>
      </c>
      <c r="O35" s="22">
        <v>4</v>
      </c>
      <c r="P35" s="22">
        <v>2</v>
      </c>
      <c r="Q35" s="22">
        <v>4</v>
      </c>
      <c r="R35" s="22">
        <v>4</v>
      </c>
      <c r="S35" s="22">
        <v>2</v>
      </c>
      <c r="T35" s="22">
        <v>4</v>
      </c>
      <c r="U35" s="22">
        <v>4</v>
      </c>
      <c r="V35" s="444">
        <f aca="true" t="shared" si="14" ref="V35:V48">SUM(E35:U35)</f>
        <v>54</v>
      </c>
      <c r="W35" s="160"/>
      <c r="X35" s="22">
        <v>2</v>
      </c>
      <c r="Y35" s="22">
        <v>2</v>
      </c>
      <c r="Z35" s="22">
        <v>2</v>
      </c>
      <c r="AA35" s="22">
        <v>2</v>
      </c>
      <c r="AB35" s="22">
        <v>2</v>
      </c>
      <c r="AC35" s="22">
        <v>2</v>
      </c>
      <c r="AD35" s="22">
        <v>2</v>
      </c>
      <c r="AE35" s="22">
        <v>2</v>
      </c>
      <c r="AF35" s="22">
        <v>2</v>
      </c>
      <c r="AG35" s="22">
        <v>2</v>
      </c>
      <c r="AH35" s="22">
        <v>2</v>
      </c>
      <c r="AI35" s="22">
        <v>2</v>
      </c>
      <c r="AJ35" s="22">
        <v>2</v>
      </c>
      <c r="AK35" s="22">
        <v>2</v>
      </c>
      <c r="AL35" s="22">
        <v>2</v>
      </c>
      <c r="AM35" s="22">
        <v>2</v>
      </c>
      <c r="AN35" s="22">
        <v>2</v>
      </c>
      <c r="AO35" s="22">
        <v>2</v>
      </c>
      <c r="AP35" s="22">
        <v>2</v>
      </c>
      <c r="AQ35" s="22">
        <v>2</v>
      </c>
      <c r="AR35" s="22">
        <v>2</v>
      </c>
      <c r="AS35" s="22">
        <v>4</v>
      </c>
      <c r="AT35" s="248"/>
      <c r="AU35" s="250"/>
      <c r="AV35" s="287">
        <f aca="true" t="shared" si="15" ref="AV35:AV48">SUM(X35:AU35)</f>
        <v>46</v>
      </c>
      <c r="AW35" s="196">
        <f t="shared" si="4"/>
        <v>100</v>
      </c>
      <c r="AX35" s="79"/>
      <c r="AY35" s="79"/>
      <c r="AZ35" s="79"/>
      <c r="BA35" s="79"/>
      <c r="BB35" s="79"/>
      <c r="BC35" s="79"/>
      <c r="BD35" s="79"/>
      <c r="BE35" s="7" t="e">
        <f>AU35+#REF!</f>
        <v>#REF!</v>
      </c>
    </row>
    <row r="36" spans="1:57" ht="18" customHeight="1" thickBot="1">
      <c r="A36" s="310"/>
      <c r="B36" s="318"/>
      <c r="C36" s="318"/>
      <c r="D36" s="12" t="s">
        <v>19</v>
      </c>
      <c r="E36" s="23"/>
      <c r="F36" s="22"/>
      <c r="G36" s="23"/>
      <c r="H36" s="22"/>
      <c r="I36" s="23"/>
      <c r="J36" s="22"/>
      <c r="K36" s="23"/>
      <c r="L36" s="22"/>
      <c r="M36" s="23"/>
      <c r="N36" s="22"/>
      <c r="O36" s="23"/>
      <c r="P36" s="22"/>
      <c r="Q36" s="23"/>
      <c r="R36" s="22"/>
      <c r="S36" s="23"/>
      <c r="T36" s="22"/>
      <c r="U36" s="22"/>
      <c r="V36" s="444">
        <f t="shared" si="14"/>
        <v>0</v>
      </c>
      <c r="W36" s="158"/>
      <c r="X36" s="22"/>
      <c r="Y36" s="22"/>
      <c r="Z36" s="22"/>
      <c r="AA36" s="22"/>
      <c r="AB36" s="22"/>
      <c r="AC36" s="22"/>
      <c r="AD36" s="22"/>
      <c r="AE36" s="22"/>
      <c r="AF36" s="49"/>
      <c r="AG36" s="22"/>
      <c r="AH36" s="22"/>
      <c r="AI36" s="22"/>
      <c r="AJ36" s="22"/>
      <c r="AK36" s="22"/>
      <c r="AL36" s="22"/>
      <c r="AM36" s="22"/>
      <c r="AN36" s="22"/>
      <c r="AO36" s="207"/>
      <c r="AP36" s="207"/>
      <c r="AQ36" s="268"/>
      <c r="AR36" s="159"/>
      <c r="AS36" s="22"/>
      <c r="AT36" s="248"/>
      <c r="AU36" s="251"/>
      <c r="AV36" s="287">
        <f t="shared" si="15"/>
        <v>0</v>
      </c>
      <c r="AW36" s="196">
        <f t="shared" si="4"/>
        <v>0</v>
      </c>
      <c r="AX36" s="79"/>
      <c r="AY36" s="79"/>
      <c r="AZ36" s="79"/>
      <c r="BA36" s="79"/>
      <c r="BB36" s="79"/>
      <c r="BC36" s="79"/>
      <c r="BD36" s="79"/>
      <c r="BE36" s="7" t="e">
        <f>AU36+#REF!</f>
        <v>#REF!</v>
      </c>
    </row>
    <row r="37" spans="1:57" ht="18" customHeight="1" thickBot="1">
      <c r="A37" s="310"/>
      <c r="B37" s="317" t="s">
        <v>72</v>
      </c>
      <c r="C37" s="317" t="s">
        <v>132</v>
      </c>
      <c r="D37" s="12" t="s">
        <v>18</v>
      </c>
      <c r="E37" s="23">
        <v>2</v>
      </c>
      <c r="F37" s="23">
        <v>2</v>
      </c>
      <c r="G37" s="23">
        <v>2</v>
      </c>
      <c r="H37" s="23">
        <v>2</v>
      </c>
      <c r="I37" s="23">
        <v>2</v>
      </c>
      <c r="J37" s="23">
        <v>2</v>
      </c>
      <c r="K37" s="23">
        <v>2</v>
      </c>
      <c r="L37" s="23">
        <v>2</v>
      </c>
      <c r="M37" s="23">
        <v>2</v>
      </c>
      <c r="N37" s="23">
        <v>2</v>
      </c>
      <c r="O37" s="23">
        <v>2</v>
      </c>
      <c r="P37" s="23">
        <v>2</v>
      </c>
      <c r="Q37" s="23">
        <v>2</v>
      </c>
      <c r="R37" s="23">
        <v>2</v>
      </c>
      <c r="S37" s="23">
        <v>2</v>
      </c>
      <c r="T37" s="23">
        <v>2</v>
      </c>
      <c r="U37" s="23">
        <v>2</v>
      </c>
      <c r="V37" s="444">
        <f t="shared" si="14"/>
        <v>34</v>
      </c>
      <c r="W37" s="149"/>
      <c r="X37" s="22">
        <v>2</v>
      </c>
      <c r="Y37" s="22">
        <v>2</v>
      </c>
      <c r="Z37" s="22">
        <v>2</v>
      </c>
      <c r="AA37" s="22">
        <v>2</v>
      </c>
      <c r="AB37" s="22">
        <v>2</v>
      </c>
      <c r="AC37" s="22">
        <v>2</v>
      </c>
      <c r="AD37" s="22">
        <v>2</v>
      </c>
      <c r="AE37" s="22">
        <v>2</v>
      </c>
      <c r="AF37" s="22">
        <v>2</v>
      </c>
      <c r="AG37" s="22">
        <v>2</v>
      </c>
      <c r="AH37" s="22">
        <v>2</v>
      </c>
      <c r="AI37" s="22">
        <v>2</v>
      </c>
      <c r="AJ37" s="22">
        <v>2</v>
      </c>
      <c r="AK37" s="22">
        <v>2</v>
      </c>
      <c r="AL37" s="22">
        <v>2</v>
      </c>
      <c r="AM37" s="22">
        <v>2</v>
      </c>
      <c r="AN37" s="22">
        <v>2</v>
      </c>
      <c r="AO37" s="207">
        <v>2</v>
      </c>
      <c r="AP37" s="207">
        <v>2</v>
      </c>
      <c r="AQ37" s="22">
        <v>2</v>
      </c>
      <c r="AR37" s="22">
        <v>2</v>
      </c>
      <c r="AS37" s="207">
        <v>2</v>
      </c>
      <c r="AT37" s="248"/>
      <c r="AU37" s="251"/>
      <c r="AV37" s="287">
        <f t="shared" si="15"/>
        <v>44</v>
      </c>
      <c r="AW37" s="196">
        <f t="shared" si="4"/>
        <v>78</v>
      </c>
      <c r="AX37" s="79"/>
      <c r="AY37" s="79"/>
      <c r="AZ37" s="79"/>
      <c r="BA37" s="79"/>
      <c r="BB37" s="79"/>
      <c r="BC37" s="79"/>
      <c r="BD37" s="79"/>
      <c r="BE37" s="7"/>
    </row>
    <row r="38" spans="1:57" ht="18" customHeight="1" thickBot="1">
      <c r="A38" s="310"/>
      <c r="B38" s="318"/>
      <c r="C38" s="318"/>
      <c r="D38" s="12" t="s">
        <v>19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444">
        <f t="shared" si="14"/>
        <v>0</v>
      </c>
      <c r="W38" s="149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07"/>
      <c r="AP38" s="207"/>
      <c r="AQ38" s="268"/>
      <c r="AR38" s="258"/>
      <c r="AS38" s="22"/>
      <c r="AT38" s="248"/>
      <c r="AU38" s="251"/>
      <c r="AV38" s="287">
        <f t="shared" si="15"/>
        <v>0</v>
      </c>
      <c r="AW38" s="196">
        <f t="shared" si="4"/>
        <v>0</v>
      </c>
      <c r="AX38" s="79"/>
      <c r="AY38" s="79"/>
      <c r="AZ38" s="79"/>
      <c r="BA38" s="79"/>
      <c r="BB38" s="79"/>
      <c r="BC38" s="79"/>
      <c r="BD38" s="79"/>
      <c r="BE38" s="7"/>
    </row>
    <row r="39" spans="1:57" ht="18" customHeight="1" thickBot="1">
      <c r="A39" s="310"/>
      <c r="B39" s="317" t="s">
        <v>152</v>
      </c>
      <c r="C39" s="317" t="s">
        <v>151</v>
      </c>
      <c r="D39" s="12" t="s">
        <v>18</v>
      </c>
      <c r="E39" s="22">
        <v>2</v>
      </c>
      <c r="F39" s="22">
        <v>2</v>
      </c>
      <c r="G39" s="22">
        <v>2</v>
      </c>
      <c r="H39" s="22">
        <v>2</v>
      </c>
      <c r="I39" s="22">
        <v>2</v>
      </c>
      <c r="J39" s="22">
        <v>2</v>
      </c>
      <c r="K39" s="22">
        <v>2</v>
      </c>
      <c r="L39" s="22">
        <v>2</v>
      </c>
      <c r="M39" s="22">
        <v>2</v>
      </c>
      <c r="N39" s="22">
        <v>2</v>
      </c>
      <c r="O39" s="22">
        <v>2</v>
      </c>
      <c r="P39" s="22">
        <v>2</v>
      </c>
      <c r="Q39" s="22">
        <v>2</v>
      </c>
      <c r="R39" s="22">
        <v>2</v>
      </c>
      <c r="S39" s="22">
        <v>2</v>
      </c>
      <c r="T39" s="22">
        <v>2</v>
      </c>
      <c r="U39" s="22">
        <v>2</v>
      </c>
      <c r="V39" s="444">
        <f t="shared" si="14"/>
        <v>34</v>
      </c>
      <c r="W39" s="149"/>
      <c r="X39" s="22">
        <v>2</v>
      </c>
      <c r="Y39" s="22">
        <v>2</v>
      </c>
      <c r="Z39" s="22">
        <v>2</v>
      </c>
      <c r="AA39" s="22">
        <v>2</v>
      </c>
      <c r="AB39" s="22">
        <v>2</v>
      </c>
      <c r="AC39" s="22"/>
      <c r="AD39" s="22">
        <v>2</v>
      </c>
      <c r="AE39" s="22">
        <v>2</v>
      </c>
      <c r="AF39" s="22">
        <v>2</v>
      </c>
      <c r="AG39" s="22"/>
      <c r="AH39" s="22">
        <v>2</v>
      </c>
      <c r="AI39" s="22">
        <v>2</v>
      </c>
      <c r="AJ39" s="22">
        <v>2</v>
      </c>
      <c r="AK39" s="22">
        <v>2</v>
      </c>
      <c r="AL39" s="22">
        <v>2</v>
      </c>
      <c r="AM39" s="22">
        <v>2</v>
      </c>
      <c r="AN39" s="22"/>
      <c r="AO39" s="207"/>
      <c r="AP39" s="207">
        <v>2</v>
      </c>
      <c r="AQ39" s="22"/>
      <c r="AR39" s="22">
        <v>2</v>
      </c>
      <c r="AS39" s="22">
        <v>1</v>
      </c>
      <c r="AT39" s="248"/>
      <c r="AU39" s="250"/>
      <c r="AV39" s="287">
        <f t="shared" si="15"/>
        <v>33</v>
      </c>
      <c r="AW39" s="196">
        <f t="shared" si="4"/>
        <v>67</v>
      </c>
      <c r="AX39" s="79"/>
      <c r="AY39" s="79"/>
      <c r="AZ39" s="79"/>
      <c r="BA39" s="79"/>
      <c r="BB39" s="79"/>
      <c r="BC39" s="79"/>
      <c r="BD39" s="79"/>
      <c r="BE39" s="7"/>
    </row>
    <row r="40" spans="1:57" ht="18" customHeight="1" thickBot="1">
      <c r="A40" s="310"/>
      <c r="B40" s="318"/>
      <c r="C40" s="318"/>
      <c r="D40" s="12" t="s">
        <v>19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444">
        <f t="shared" si="14"/>
        <v>0</v>
      </c>
      <c r="W40" s="149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07"/>
      <c r="AP40" s="207"/>
      <c r="AQ40" s="22"/>
      <c r="AR40" s="22"/>
      <c r="AS40" s="22"/>
      <c r="AT40" s="248"/>
      <c r="AU40" s="251"/>
      <c r="AV40" s="287">
        <f t="shared" si="15"/>
        <v>0</v>
      </c>
      <c r="AW40" s="196">
        <f aca="true" t="shared" si="16" ref="AW40:AW46">SUM(V40+AV40)</f>
        <v>0</v>
      </c>
      <c r="AX40" s="79"/>
      <c r="AY40" s="79"/>
      <c r="AZ40" s="79"/>
      <c r="BA40" s="79"/>
      <c r="BB40" s="79"/>
      <c r="BC40" s="79"/>
      <c r="BD40" s="79"/>
      <c r="BE40" s="7"/>
    </row>
    <row r="41" spans="1:57" ht="18" customHeight="1" thickBot="1">
      <c r="A41" s="310"/>
      <c r="B41" s="316" t="s">
        <v>154</v>
      </c>
      <c r="C41" s="316" t="s">
        <v>153</v>
      </c>
      <c r="D41" s="12" t="s">
        <v>18</v>
      </c>
      <c r="E41" s="22">
        <v>4</v>
      </c>
      <c r="F41" s="22">
        <v>2</v>
      </c>
      <c r="G41" s="22">
        <v>4</v>
      </c>
      <c r="H41" s="22">
        <v>2</v>
      </c>
      <c r="I41" s="22">
        <v>4</v>
      </c>
      <c r="J41" s="22">
        <v>2</v>
      </c>
      <c r="K41" s="22">
        <v>4</v>
      </c>
      <c r="L41" s="22">
        <v>2</v>
      </c>
      <c r="M41" s="22">
        <v>4</v>
      </c>
      <c r="N41" s="22">
        <v>2</v>
      </c>
      <c r="O41" s="22">
        <v>4</v>
      </c>
      <c r="P41" s="22">
        <v>2</v>
      </c>
      <c r="Q41" s="22">
        <v>4</v>
      </c>
      <c r="R41" s="22">
        <v>2</v>
      </c>
      <c r="S41" s="22">
        <v>4</v>
      </c>
      <c r="T41" s="22">
        <v>2</v>
      </c>
      <c r="U41" s="22">
        <v>3</v>
      </c>
      <c r="V41" s="444">
        <f t="shared" si="14"/>
        <v>51</v>
      </c>
      <c r="W41" s="149"/>
      <c r="X41" s="22">
        <v>2</v>
      </c>
      <c r="Y41" s="22">
        <v>2</v>
      </c>
      <c r="Z41" s="22">
        <v>2</v>
      </c>
      <c r="AA41" s="22">
        <v>2</v>
      </c>
      <c r="AB41" s="22">
        <v>2</v>
      </c>
      <c r="AC41" s="22">
        <v>2</v>
      </c>
      <c r="AD41" s="22">
        <v>2</v>
      </c>
      <c r="AE41" s="22">
        <v>2</v>
      </c>
      <c r="AF41" s="22">
        <v>2</v>
      </c>
      <c r="AG41" s="22">
        <v>2</v>
      </c>
      <c r="AH41" s="22">
        <v>2</v>
      </c>
      <c r="AI41" s="22">
        <v>2</v>
      </c>
      <c r="AJ41" s="22">
        <v>2</v>
      </c>
      <c r="AK41" s="22">
        <v>2</v>
      </c>
      <c r="AL41" s="22">
        <v>2</v>
      </c>
      <c r="AM41" s="22">
        <v>2</v>
      </c>
      <c r="AN41" s="22">
        <v>2</v>
      </c>
      <c r="AO41" s="207"/>
      <c r="AP41" s="207"/>
      <c r="AQ41" s="207"/>
      <c r="AR41" s="49"/>
      <c r="AS41" s="22"/>
      <c r="AT41" s="248"/>
      <c r="AU41" s="251"/>
      <c r="AV41" s="287">
        <f aca="true" t="shared" si="17" ref="AV41:AV46">SUM(X41:AU41)</f>
        <v>34</v>
      </c>
      <c r="AW41" s="196">
        <f t="shared" si="16"/>
        <v>85</v>
      </c>
      <c r="AX41" s="79"/>
      <c r="AY41" s="79"/>
      <c r="AZ41" s="79"/>
      <c r="BA41" s="79"/>
      <c r="BB41" s="79"/>
      <c r="BC41" s="79"/>
      <c r="BD41" s="79"/>
      <c r="BE41" s="7" t="e">
        <f>AU41+#REF!</f>
        <v>#REF!</v>
      </c>
    </row>
    <row r="42" spans="1:57" ht="18" customHeight="1" thickBot="1">
      <c r="A42" s="310"/>
      <c r="B42" s="316"/>
      <c r="C42" s="316"/>
      <c r="D42" s="12" t="s">
        <v>19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444">
        <f t="shared" si="14"/>
        <v>0</v>
      </c>
      <c r="W42" s="149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07"/>
      <c r="AP42" s="207"/>
      <c r="AQ42" s="268"/>
      <c r="AR42" s="159"/>
      <c r="AS42" s="207"/>
      <c r="AT42" s="248"/>
      <c r="AU42" s="251"/>
      <c r="AV42" s="287">
        <f t="shared" si="17"/>
        <v>0</v>
      </c>
      <c r="AW42" s="196">
        <f t="shared" si="16"/>
        <v>0</v>
      </c>
      <c r="AX42" s="79"/>
      <c r="AY42" s="79"/>
      <c r="AZ42" s="79"/>
      <c r="BA42" s="79"/>
      <c r="BB42" s="79"/>
      <c r="BC42" s="79"/>
      <c r="BD42" s="79"/>
      <c r="BE42" s="7" t="e">
        <f>AU42+#REF!</f>
        <v>#REF!</v>
      </c>
    </row>
    <row r="43" spans="1:57" ht="18" customHeight="1" thickBot="1">
      <c r="A43" s="310"/>
      <c r="B43" s="316" t="s">
        <v>156</v>
      </c>
      <c r="C43" s="316" t="s">
        <v>155</v>
      </c>
      <c r="D43" s="12" t="s">
        <v>18</v>
      </c>
      <c r="E43" s="22">
        <v>4</v>
      </c>
      <c r="F43" s="22">
        <v>2</v>
      </c>
      <c r="G43" s="22">
        <v>4</v>
      </c>
      <c r="H43" s="22">
        <v>2</v>
      </c>
      <c r="I43" s="22">
        <v>4</v>
      </c>
      <c r="J43" s="22">
        <v>2</v>
      </c>
      <c r="K43" s="22">
        <v>4</v>
      </c>
      <c r="L43" s="22">
        <v>2</v>
      </c>
      <c r="M43" s="22">
        <v>4</v>
      </c>
      <c r="N43" s="22">
        <v>2</v>
      </c>
      <c r="O43" s="22">
        <v>4</v>
      </c>
      <c r="P43" s="22">
        <v>2</v>
      </c>
      <c r="Q43" s="22">
        <v>4</v>
      </c>
      <c r="R43" s="22">
        <v>2</v>
      </c>
      <c r="S43" s="22">
        <v>4</v>
      </c>
      <c r="T43" s="22">
        <v>2</v>
      </c>
      <c r="U43" s="22">
        <v>3</v>
      </c>
      <c r="V43" s="444">
        <f t="shared" si="14"/>
        <v>51</v>
      </c>
      <c r="W43" s="149"/>
      <c r="X43" s="22">
        <v>2</v>
      </c>
      <c r="Y43" s="22">
        <v>2</v>
      </c>
      <c r="Z43" s="22">
        <v>2</v>
      </c>
      <c r="AA43" s="22">
        <v>4</v>
      </c>
      <c r="AB43" s="22">
        <v>2</v>
      </c>
      <c r="AC43" s="22">
        <v>4</v>
      </c>
      <c r="AD43" s="22">
        <v>2</v>
      </c>
      <c r="AE43" s="22">
        <v>2</v>
      </c>
      <c r="AF43" s="22">
        <v>2</v>
      </c>
      <c r="AG43" s="22">
        <v>4</v>
      </c>
      <c r="AH43" s="22">
        <v>2</v>
      </c>
      <c r="AI43" s="22">
        <v>4</v>
      </c>
      <c r="AJ43" s="22">
        <v>2</v>
      </c>
      <c r="AK43" s="22">
        <v>2</v>
      </c>
      <c r="AL43" s="22">
        <v>2</v>
      </c>
      <c r="AM43" s="22">
        <v>2</v>
      </c>
      <c r="AN43" s="22">
        <v>2</v>
      </c>
      <c r="AO43" s="207">
        <v>4</v>
      </c>
      <c r="AP43" s="207">
        <v>2</v>
      </c>
      <c r="AQ43" s="207">
        <v>2</v>
      </c>
      <c r="AR43" s="49">
        <v>2</v>
      </c>
      <c r="AS43" s="49">
        <v>2</v>
      </c>
      <c r="AT43" s="248"/>
      <c r="AU43" s="251"/>
      <c r="AV43" s="287">
        <f t="shared" si="17"/>
        <v>54</v>
      </c>
      <c r="AW43" s="196">
        <f t="shared" si="16"/>
        <v>105</v>
      </c>
      <c r="AX43" s="79"/>
      <c r="AY43" s="79"/>
      <c r="AZ43" s="79"/>
      <c r="BA43" s="79"/>
      <c r="BB43" s="79"/>
      <c r="BC43" s="79"/>
      <c r="BD43" s="79"/>
      <c r="BE43" s="7" t="e">
        <f>AU43+#REF!</f>
        <v>#REF!</v>
      </c>
    </row>
    <row r="44" spans="1:57" ht="18" customHeight="1" thickBot="1">
      <c r="A44" s="310"/>
      <c r="B44" s="316"/>
      <c r="C44" s="316"/>
      <c r="D44" s="12" t="s">
        <v>19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444">
        <f t="shared" si="14"/>
        <v>0</v>
      </c>
      <c r="W44" s="149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07"/>
      <c r="AP44" s="207"/>
      <c r="AQ44" s="268"/>
      <c r="AR44" s="159"/>
      <c r="AS44" s="22"/>
      <c r="AT44" s="248"/>
      <c r="AU44" s="251"/>
      <c r="AV44" s="287">
        <f t="shared" si="17"/>
        <v>0</v>
      </c>
      <c r="AW44" s="196">
        <f t="shared" si="16"/>
        <v>0</v>
      </c>
      <c r="AX44" s="79"/>
      <c r="AY44" s="79"/>
      <c r="AZ44" s="79"/>
      <c r="BA44" s="79"/>
      <c r="BB44" s="79"/>
      <c r="BC44" s="79"/>
      <c r="BD44" s="79"/>
      <c r="BE44" s="7" t="e">
        <f>AU44+#REF!</f>
        <v>#REF!</v>
      </c>
    </row>
    <row r="45" spans="1:57" ht="18" customHeight="1" thickBot="1">
      <c r="A45" s="311"/>
      <c r="B45" s="316" t="s">
        <v>173</v>
      </c>
      <c r="C45" s="316" t="s">
        <v>172</v>
      </c>
      <c r="D45" s="12" t="s">
        <v>18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44">
        <f t="shared" si="14"/>
        <v>0</v>
      </c>
      <c r="W45" s="149"/>
      <c r="X45" s="22">
        <v>2</v>
      </c>
      <c r="Y45" s="22">
        <v>2</v>
      </c>
      <c r="Z45" s="22">
        <v>2</v>
      </c>
      <c r="AA45" s="22">
        <v>2</v>
      </c>
      <c r="AB45" s="22">
        <v>2</v>
      </c>
      <c r="AC45" s="22">
        <v>2</v>
      </c>
      <c r="AD45" s="22">
        <v>2</v>
      </c>
      <c r="AE45" s="22">
        <v>2</v>
      </c>
      <c r="AF45" s="22">
        <v>2</v>
      </c>
      <c r="AG45" s="22">
        <v>2</v>
      </c>
      <c r="AH45" s="22">
        <v>2</v>
      </c>
      <c r="AI45" s="22">
        <v>2</v>
      </c>
      <c r="AJ45" s="22">
        <v>2</v>
      </c>
      <c r="AK45" s="22">
        <v>2</v>
      </c>
      <c r="AL45" s="22">
        <v>2</v>
      </c>
      <c r="AM45" s="22">
        <v>2</v>
      </c>
      <c r="AN45" s="22">
        <v>2</v>
      </c>
      <c r="AO45" s="207"/>
      <c r="AP45" s="207"/>
      <c r="AQ45" s="207">
        <v>1</v>
      </c>
      <c r="AR45" s="49"/>
      <c r="AS45" s="22"/>
      <c r="AT45" s="248"/>
      <c r="AU45" s="251"/>
      <c r="AV45" s="287">
        <f t="shared" si="17"/>
        <v>35</v>
      </c>
      <c r="AW45" s="196">
        <f t="shared" si="16"/>
        <v>35</v>
      </c>
      <c r="AX45" s="79"/>
      <c r="AY45" s="79"/>
      <c r="AZ45" s="79"/>
      <c r="BA45" s="79"/>
      <c r="BB45" s="79"/>
      <c r="BC45" s="79"/>
      <c r="BD45" s="79"/>
      <c r="BE45" s="7" t="e">
        <f>AU45+#REF!</f>
        <v>#REF!</v>
      </c>
    </row>
    <row r="46" spans="1:57" ht="18" customHeight="1" thickBot="1">
      <c r="A46" s="311"/>
      <c r="B46" s="316"/>
      <c r="C46" s="316"/>
      <c r="D46" s="12" t="s">
        <v>19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44">
        <f t="shared" si="14"/>
        <v>0</v>
      </c>
      <c r="W46" s="149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07"/>
      <c r="AP46" s="207"/>
      <c r="AQ46" s="268"/>
      <c r="AR46" s="159"/>
      <c r="AS46" s="207"/>
      <c r="AT46" s="248"/>
      <c r="AU46" s="251"/>
      <c r="AV46" s="287">
        <f t="shared" si="17"/>
        <v>0</v>
      </c>
      <c r="AW46" s="196">
        <f t="shared" si="16"/>
        <v>0</v>
      </c>
      <c r="AX46" s="79"/>
      <c r="AY46" s="79"/>
      <c r="AZ46" s="79"/>
      <c r="BA46" s="79"/>
      <c r="BB46" s="79"/>
      <c r="BC46" s="79"/>
      <c r="BD46" s="79"/>
      <c r="BE46" s="7" t="e">
        <f>AU46+#REF!</f>
        <v>#REF!</v>
      </c>
    </row>
    <row r="47" spans="1:57" s="86" customFormat="1" ht="19.5" customHeight="1" thickBot="1">
      <c r="A47" s="311"/>
      <c r="B47" s="316" t="s">
        <v>134</v>
      </c>
      <c r="C47" s="316" t="s">
        <v>157</v>
      </c>
      <c r="D47" s="12" t="s">
        <v>18</v>
      </c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444">
        <f t="shared" si="14"/>
        <v>0</v>
      </c>
      <c r="W47" s="149"/>
      <c r="X47" s="22">
        <v>2</v>
      </c>
      <c r="Y47" s="22">
        <v>2</v>
      </c>
      <c r="Z47" s="22">
        <v>2</v>
      </c>
      <c r="AA47" s="22">
        <v>2</v>
      </c>
      <c r="AB47" s="22">
        <v>2</v>
      </c>
      <c r="AC47" s="22">
        <v>2</v>
      </c>
      <c r="AD47" s="22">
        <v>2</v>
      </c>
      <c r="AE47" s="22">
        <v>2</v>
      </c>
      <c r="AF47" s="22">
        <v>2</v>
      </c>
      <c r="AG47" s="22">
        <v>2</v>
      </c>
      <c r="AH47" s="22">
        <v>2</v>
      </c>
      <c r="AI47" s="22">
        <v>2</v>
      </c>
      <c r="AJ47" s="22">
        <v>2</v>
      </c>
      <c r="AK47" s="22">
        <v>2</v>
      </c>
      <c r="AL47" s="22">
        <v>2</v>
      </c>
      <c r="AM47" s="22">
        <v>2</v>
      </c>
      <c r="AN47" s="22">
        <v>2</v>
      </c>
      <c r="AO47" s="207">
        <v>2</v>
      </c>
      <c r="AP47" s="207">
        <v>2</v>
      </c>
      <c r="AQ47" s="207">
        <v>1</v>
      </c>
      <c r="AR47" s="49"/>
      <c r="AS47" s="49"/>
      <c r="AT47" s="248"/>
      <c r="AU47" s="251"/>
      <c r="AV47" s="287">
        <f t="shared" si="15"/>
        <v>39</v>
      </c>
      <c r="AW47" s="196">
        <f t="shared" si="4"/>
        <v>39</v>
      </c>
      <c r="AX47" s="79"/>
      <c r="AY47" s="79"/>
      <c r="AZ47" s="79"/>
      <c r="BA47" s="79"/>
      <c r="BB47" s="79"/>
      <c r="BC47" s="79"/>
      <c r="BD47" s="79"/>
      <c r="BE47" s="7" t="e">
        <f>AU47+#REF!</f>
        <v>#REF!</v>
      </c>
    </row>
    <row r="48" spans="1:57" ht="17.25" customHeight="1" thickBot="1">
      <c r="A48" s="311"/>
      <c r="B48" s="316"/>
      <c r="C48" s="316"/>
      <c r="D48" s="12" t="s">
        <v>19</v>
      </c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444">
        <f t="shared" si="14"/>
        <v>0</v>
      </c>
      <c r="W48" s="149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07"/>
      <c r="AP48" s="207"/>
      <c r="AQ48" s="268"/>
      <c r="AR48" s="159"/>
      <c r="AS48" s="22"/>
      <c r="AT48" s="248"/>
      <c r="AU48" s="251"/>
      <c r="AV48" s="287">
        <f t="shared" si="15"/>
        <v>0</v>
      </c>
      <c r="AW48" s="196">
        <f t="shared" si="4"/>
        <v>0</v>
      </c>
      <c r="AX48" s="79"/>
      <c r="AY48" s="79"/>
      <c r="AZ48" s="79"/>
      <c r="BA48" s="79"/>
      <c r="BB48" s="79"/>
      <c r="BC48" s="79"/>
      <c r="BD48" s="79"/>
      <c r="BE48" s="7" t="e">
        <f>AU48+#REF!</f>
        <v>#REF!</v>
      </c>
    </row>
    <row r="49" spans="1:57" ht="18.75" customHeight="1" thickBot="1">
      <c r="A49" s="310"/>
      <c r="B49" s="331" t="s">
        <v>174</v>
      </c>
      <c r="C49" s="333" t="s">
        <v>158</v>
      </c>
      <c r="D49" s="289" t="s">
        <v>18</v>
      </c>
      <c r="E49" s="37">
        <f>E51</f>
        <v>0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91">
        <v>0</v>
      </c>
      <c r="W49" s="149"/>
      <c r="X49" s="37">
        <f aca="true" t="shared" si="18" ref="X49:AT49">X51</f>
        <v>2</v>
      </c>
      <c r="Y49" s="37">
        <f t="shared" si="18"/>
        <v>2</v>
      </c>
      <c r="Z49" s="37">
        <f t="shared" si="18"/>
        <v>2</v>
      </c>
      <c r="AA49" s="37">
        <f t="shared" si="18"/>
        <v>2</v>
      </c>
      <c r="AB49" s="37">
        <f t="shared" si="18"/>
        <v>2</v>
      </c>
      <c r="AC49" s="37">
        <f t="shared" si="18"/>
        <v>2</v>
      </c>
      <c r="AD49" s="37">
        <f t="shared" si="18"/>
        <v>2</v>
      </c>
      <c r="AE49" s="37">
        <f t="shared" si="18"/>
        <v>2</v>
      </c>
      <c r="AF49" s="37">
        <f t="shared" si="18"/>
        <v>2</v>
      </c>
      <c r="AG49" s="37">
        <f t="shared" si="18"/>
        <v>2</v>
      </c>
      <c r="AH49" s="37">
        <f t="shared" si="18"/>
        <v>2</v>
      </c>
      <c r="AI49" s="37">
        <f t="shared" si="18"/>
        <v>2</v>
      </c>
      <c r="AJ49" s="37">
        <f t="shared" si="18"/>
        <v>2</v>
      </c>
      <c r="AK49" s="37">
        <f t="shared" si="18"/>
        <v>2</v>
      </c>
      <c r="AL49" s="37">
        <f t="shared" si="18"/>
        <v>2</v>
      </c>
      <c r="AM49" s="37">
        <f t="shared" si="18"/>
        <v>2</v>
      </c>
      <c r="AN49" s="37">
        <f t="shared" si="18"/>
        <v>2</v>
      </c>
      <c r="AO49" s="37">
        <f t="shared" si="18"/>
        <v>2</v>
      </c>
      <c r="AP49" s="37">
        <f t="shared" si="18"/>
        <v>2</v>
      </c>
      <c r="AQ49" s="37">
        <f t="shared" si="18"/>
        <v>2</v>
      </c>
      <c r="AR49" s="37">
        <f t="shared" si="18"/>
        <v>0</v>
      </c>
      <c r="AS49" s="37">
        <v>0</v>
      </c>
      <c r="AT49" s="248"/>
      <c r="AU49" s="249"/>
      <c r="AV49" s="203">
        <f>AV51</f>
        <v>40</v>
      </c>
      <c r="AW49" s="196">
        <f t="shared" si="4"/>
        <v>40</v>
      </c>
      <c r="AX49" s="79"/>
      <c r="AY49" s="79"/>
      <c r="AZ49" s="79"/>
      <c r="BA49" s="79"/>
      <c r="BB49" s="79"/>
      <c r="BC49" s="79"/>
      <c r="BD49" s="79"/>
      <c r="BE49" s="7" t="e">
        <f>AU49+#REF!</f>
        <v>#REF!</v>
      </c>
    </row>
    <row r="50" spans="1:57" ht="21.75" customHeight="1" thickBot="1">
      <c r="A50" s="310"/>
      <c r="B50" s="332"/>
      <c r="C50" s="334"/>
      <c r="D50" s="289" t="s">
        <v>19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91">
        <v>0</v>
      </c>
      <c r="W50" s="149"/>
      <c r="X50" s="37">
        <f aca="true" t="shared" si="19" ref="X50:AT50">X52</f>
        <v>0</v>
      </c>
      <c r="Y50" s="37">
        <f t="shared" si="19"/>
        <v>0</v>
      </c>
      <c r="Z50" s="37">
        <f t="shared" si="19"/>
        <v>0</v>
      </c>
      <c r="AA50" s="37">
        <f t="shared" si="19"/>
        <v>0</v>
      </c>
      <c r="AB50" s="37">
        <f t="shared" si="19"/>
        <v>0</v>
      </c>
      <c r="AC50" s="37">
        <f t="shared" si="19"/>
        <v>0</v>
      </c>
      <c r="AD50" s="37">
        <f t="shared" si="19"/>
        <v>0</v>
      </c>
      <c r="AE50" s="37">
        <f t="shared" si="19"/>
        <v>0</v>
      </c>
      <c r="AF50" s="37">
        <f t="shared" si="19"/>
        <v>0</v>
      </c>
      <c r="AG50" s="37">
        <f t="shared" si="19"/>
        <v>0</v>
      </c>
      <c r="AH50" s="37">
        <f t="shared" si="19"/>
        <v>0</v>
      </c>
      <c r="AI50" s="37">
        <f t="shared" si="19"/>
        <v>0</v>
      </c>
      <c r="AJ50" s="37">
        <f t="shared" si="19"/>
        <v>0</v>
      </c>
      <c r="AK50" s="37">
        <f t="shared" si="19"/>
        <v>0</v>
      </c>
      <c r="AL50" s="37">
        <f t="shared" si="19"/>
        <v>0</v>
      </c>
      <c r="AM50" s="37">
        <f t="shared" si="19"/>
        <v>1</v>
      </c>
      <c r="AN50" s="37">
        <f t="shared" si="19"/>
        <v>1</v>
      </c>
      <c r="AO50" s="37">
        <f t="shared" si="19"/>
        <v>1</v>
      </c>
      <c r="AP50" s="37">
        <f t="shared" si="19"/>
        <v>1</v>
      </c>
      <c r="AQ50" s="37">
        <f t="shared" si="19"/>
        <v>1</v>
      </c>
      <c r="AR50" s="37">
        <f t="shared" si="19"/>
        <v>0</v>
      </c>
      <c r="AS50" s="37">
        <f t="shared" si="19"/>
        <v>0</v>
      </c>
      <c r="AT50" s="248"/>
      <c r="AU50" s="249"/>
      <c r="AV50" s="203">
        <f>AV52</f>
        <v>5</v>
      </c>
      <c r="AW50" s="196">
        <f t="shared" si="4"/>
        <v>5</v>
      </c>
      <c r="AX50" s="79"/>
      <c r="AY50" s="79"/>
      <c r="AZ50" s="79"/>
      <c r="BA50" s="79"/>
      <c r="BB50" s="79"/>
      <c r="BC50" s="79"/>
      <c r="BD50" s="79"/>
      <c r="BE50" s="7" t="e">
        <f>AU50+#REF!</f>
        <v>#REF!</v>
      </c>
    </row>
    <row r="51" spans="2:57" ht="17.25" thickBot="1" thickTop="1">
      <c r="B51" s="327" t="s">
        <v>176</v>
      </c>
      <c r="C51" s="329" t="s">
        <v>175</v>
      </c>
      <c r="D51" s="12" t="s">
        <v>18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91">
        <f>SUM(E51:U51)</f>
        <v>0</v>
      </c>
      <c r="W51" s="149"/>
      <c r="X51" s="49">
        <v>2</v>
      </c>
      <c r="Y51" s="49">
        <v>2</v>
      </c>
      <c r="Z51" s="49">
        <v>2</v>
      </c>
      <c r="AA51" s="49">
        <v>2</v>
      </c>
      <c r="AB51" s="49">
        <v>2</v>
      </c>
      <c r="AC51" s="49">
        <v>2</v>
      </c>
      <c r="AD51" s="49">
        <v>2</v>
      </c>
      <c r="AE51" s="49">
        <v>2</v>
      </c>
      <c r="AF51" s="49">
        <v>2</v>
      </c>
      <c r="AG51" s="49">
        <v>2</v>
      </c>
      <c r="AH51" s="49">
        <v>2</v>
      </c>
      <c r="AI51" s="49">
        <v>2</v>
      </c>
      <c r="AJ51" s="49">
        <v>2</v>
      </c>
      <c r="AK51" s="49">
        <v>2</v>
      </c>
      <c r="AL51" s="49">
        <v>2</v>
      </c>
      <c r="AM51" s="49">
        <v>2</v>
      </c>
      <c r="AN51" s="49">
        <v>2</v>
      </c>
      <c r="AO51" s="207">
        <v>2</v>
      </c>
      <c r="AP51" s="207">
        <v>2</v>
      </c>
      <c r="AQ51" s="207">
        <v>2</v>
      </c>
      <c r="AR51" s="22"/>
      <c r="AS51" s="207"/>
      <c r="AT51" s="248"/>
      <c r="AU51" s="251"/>
      <c r="AV51" s="203">
        <f>SUM(X51:AU51)</f>
        <v>40</v>
      </c>
      <c r="AW51" s="196">
        <f>SUM(V51+AV51)</f>
        <v>40</v>
      </c>
      <c r="AX51" s="161"/>
      <c r="AY51" s="161"/>
      <c r="AZ51" s="161"/>
      <c r="BA51" s="161"/>
      <c r="BB51" s="161"/>
      <c r="BC51" s="161"/>
      <c r="BD51" s="161"/>
      <c r="BE51" s="87"/>
    </row>
    <row r="52" spans="2:57" ht="16.5" thickBot="1">
      <c r="B52" s="328"/>
      <c r="C52" s="330"/>
      <c r="D52" s="12" t="s">
        <v>19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91">
        <f>SUM(E52:U52)</f>
        <v>0</v>
      </c>
      <c r="W52" s="149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>
        <v>1</v>
      </c>
      <c r="AN52" s="22">
        <v>1</v>
      </c>
      <c r="AO52" s="280">
        <v>1</v>
      </c>
      <c r="AP52" s="207">
        <v>1</v>
      </c>
      <c r="AQ52" s="207">
        <v>1</v>
      </c>
      <c r="AR52" s="22"/>
      <c r="AS52" s="207"/>
      <c r="AT52" s="248"/>
      <c r="AU52" s="251"/>
      <c r="AV52" s="203">
        <f>SUM(X52:AU52)</f>
        <v>5</v>
      </c>
      <c r="AW52" s="196">
        <f>SUM(V52+AV52)</f>
        <v>5</v>
      </c>
      <c r="AX52" s="79"/>
      <c r="AY52" s="79"/>
      <c r="AZ52" s="79"/>
      <c r="BA52" s="79"/>
      <c r="BB52" s="79"/>
      <c r="BC52" s="79"/>
      <c r="BD52" s="79"/>
      <c r="BE52" s="7"/>
    </row>
    <row r="53" spans="2:57" ht="17.25" thickBot="1" thickTop="1">
      <c r="B53" s="324" t="s">
        <v>33</v>
      </c>
      <c r="C53" s="325"/>
      <c r="D53" s="326"/>
      <c r="E53" s="278">
        <f aca="true" t="shared" si="20" ref="E53:U53">E15</f>
        <v>36</v>
      </c>
      <c r="F53" s="278">
        <f t="shared" si="20"/>
        <v>36</v>
      </c>
      <c r="G53" s="278">
        <f t="shared" si="20"/>
        <v>36</v>
      </c>
      <c r="H53" s="278">
        <f t="shared" si="20"/>
        <v>36</v>
      </c>
      <c r="I53" s="278">
        <f t="shared" si="20"/>
        <v>36</v>
      </c>
      <c r="J53" s="278">
        <f t="shared" si="20"/>
        <v>36</v>
      </c>
      <c r="K53" s="278">
        <f t="shared" si="20"/>
        <v>36</v>
      </c>
      <c r="L53" s="278">
        <f t="shared" si="20"/>
        <v>36</v>
      </c>
      <c r="M53" s="278">
        <f t="shared" si="20"/>
        <v>36</v>
      </c>
      <c r="N53" s="278">
        <f t="shared" si="20"/>
        <v>36</v>
      </c>
      <c r="O53" s="278">
        <f t="shared" si="20"/>
        <v>36</v>
      </c>
      <c r="P53" s="278">
        <f t="shared" si="20"/>
        <v>36</v>
      </c>
      <c r="Q53" s="278">
        <f t="shared" si="20"/>
        <v>36</v>
      </c>
      <c r="R53" s="278">
        <f t="shared" si="20"/>
        <v>36</v>
      </c>
      <c r="S53" s="278">
        <f t="shared" si="20"/>
        <v>36</v>
      </c>
      <c r="T53" s="278">
        <f t="shared" si="20"/>
        <v>36</v>
      </c>
      <c r="U53" s="278">
        <f t="shared" si="20"/>
        <v>36</v>
      </c>
      <c r="V53" s="91">
        <f>SUM(E53:U53)</f>
        <v>612</v>
      </c>
      <c r="W53" s="149"/>
      <c r="X53" s="278">
        <f aca="true" t="shared" si="21" ref="X53:AT54">X15</f>
        <v>36</v>
      </c>
      <c r="Y53" s="278">
        <f t="shared" si="21"/>
        <v>36</v>
      </c>
      <c r="Z53" s="278">
        <f t="shared" si="21"/>
        <v>36</v>
      </c>
      <c r="AA53" s="278">
        <f t="shared" si="21"/>
        <v>36</v>
      </c>
      <c r="AB53" s="278">
        <f t="shared" si="21"/>
        <v>36</v>
      </c>
      <c r="AC53" s="278">
        <f t="shared" si="21"/>
        <v>36</v>
      </c>
      <c r="AD53" s="278">
        <f t="shared" si="21"/>
        <v>36</v>
      </c>
      <c r="AE53" s="278">
        <f t="shared" si="21"/>
        <v>36</v>
      </c>
      <c r="AF53" s="278">
        <f t="shared" si="21"/>
        <v>36</v>
      </c>
      <c r="AG53" s="278">
        <f t="shared" si="21"/>
        <v>36</v>
      </c>
      <c r="AH53" s="278">
        <f t="shared" si="21"/>
        <v>36</v>
      </c>
      <c r="AI53" s="278">
        <f t="shared" si="21"/>
        <v>36</v>
      </c>
      <c r="AJ53" s="278">
        <f t="shared" si="21"/>
        <v>36</v>
      </c>
      <c r="AK53" s="278">
        <f t="shared" si="21"/>
        <v>36</v>
      </c>
      <c r="AL53" s="278">
        <f t="shared" si="21"/>
        <v>36</v>
      </c>
      <c r="AM53" s="278">
        <f t="shared" si="21"/>
        <v>36</v>
      </c>
      <c r="AN53" s="278">
        <f t="shared" si="21"/>
        <v>36</v>
      </c>
      <c r="AO53" s="278">
        <f t="shared" si="21"/>
        <v>34</v>
      </c>
      <c r="AP53" s="278">
        <f t="shared" si="21"/>
        <v>36</v>
      </c>
      <c r="AQ53" s="278">
        <f t="shared" si="21"/>
        <v>36</v>
      </c>
      <c r="AR53" s="278">
        <f t="shared" si="21"/>
        <v>34</v>
      </c>
      <c r="AS53" s="278">
        <f t="shared" si="21"/>
        <v>35</v>
      </c>
      <c r="AT53" s="248"/>
      <c r="AU53" s="254"/>
      <c r="AV53" s="204">
        <f>AV49+AV33+AV17</f>
        <v>787</v>
      </c>
      <c r="AW53" s="259">
        <f>SUM(V53+AV53)</f>
        <v>1399</v>
      </c>
      <c r="AX53" s="81"/>
      <c r="AY53" s="81"/>
      <c r="AZ53" s="81"/>
      <c r="BA53" s="81"/>
      <c r="BB53" s="81"/>
      <c r="BC53" s="81"/>
      <c r="BD53" s="81"/>
      <c r="BE53" s="7" t="e">
        <f>AU53+#REF!</f>
        <v>#REF!</v>
      </c>
    </row>
    <row r="54" spans="2:57" ht="16.5" thickBot="1">
      <c r="B54" s="321" t="s">
        <v>20</v>
      </c>
      <c r="C54" s="322"/>
      <c r="D54" s="323"/>
      <c r="E54" s="278">
        <f aca="true" t="shared" si="22" ref="E54:U54">E16</f>
        <v>0</v>
      </c>
      <c r="F54" s="278">
        <f t="shared" si="22"/>
        <v>0</v>
      </c>
      <c r="G54" s="278">
        <f t="shared" si="22"/>
        <v>0</v>
      </c>
      <c r="H54" s="278">
        <f t="shared" si="22"/>
        <v>0</v>
      </c>
      <c r="I54" s="278">
        <f t="shared" si="22"/>
        <v>0</v>
      </c>
      <c r="J54" s="278">
        <f t="shared" si="22"/>
        <v>0</v>
      </c>
      <c r="K54" s="278">
        <f t="shared" si="22"/>
        <v>0</v>
      </c>
      <c r="L54" s="278">
        <f t="shared" si="22"/>
        <v>0</v>
      </c>
      <c r="M54" s="278">
        <f t="shared" si="22"/>
        <v>0</v>
      </c>
      <c r="N54" s="278">
        <f t="shared" si="22"/>
        <v>0</v>
      </c>
      <c r="O54" s="278">
        <f t="shared" si="22"/>
        <v>0</v>
      </c>
      <c r="P54" s="278">
        <f t="shared" si="22"/>
        <v>0</v>
      </c>
      <c r="Q54" s="278">
        <f t="shared" si="22"/>
        <v>0</v>
      </c>
      <c r="R54" s="278">
        <f t="shared" si="22"/>
        <v>0</v>
      </c>
      <c r="S54" s="278">
        <f t="shared" si="22"/>
        <v>0</v>
      </c>
      <c r="T54" s="278">
        <f t="shared" si="22"/>
        <v>0</v>
      </c>
      <c r="U54" s="278">
        <f t="shared" si="22"/>
        <v>0</v>
      </c>
      <c r="V54" s="91">
        <f>SUM(E54:U54)</f>
        <v>0</v>
      </c>
      <c r="W54" s="149"/>
      <c r="X54" s="278">
        <f t="shared" si="21"/>
        <v>0</v>
      </c>
      <c r="Y54" s="278">
        <f t="shared" si="21"/>
        <v>0</v>
      </c>
      <c r="Z54" s="278">
        <f t="shared" si="21"/>
        <v>0</v>
      </c>
      <c r="AA54" s="278">
        <f t="shared" si="21"/>
        <v>0</v>
      </c>
      <c r="AB54" s="278">
        <f t="shared" si="21"/>
        <v>0</v>
      </c>
      <c r="AC54" s="278">
        <f t="shared" si="21"/>
        <v>0</v>
      </c>
      <c r="AD54" s="278">
        <f t="shared" si="21"/>
        <v>0</v>
      </c>
      <c r="AE54" s="278">
        <f t="shared" si="21"/>
        <v>0</v>
      </c>
      <c r="AF54" s="278">
        <f t="shared" si="21"/>
        <v>0</v>
      </c>
      <c r="AG54" s="278">
        <f t="shared" si="21"/>
        <v>0</v>
      </c>
      <c r="AH54" s="278">
        <f t="shared" si="21"/>
        <v>0</v>
      </c>
      <c r="AI54" s="278">
        <f t="shared" si="21"/>
        <v>0</v>
      </c>
      <c r="AJ54" s="278">
        <f t="shared" si="21"/>
        <v>0</v>
      </c>
      <c r="AK54" s="278">
        <f t="shared" si="21"/>
        <v>0</v>
      </c>
      <c r="AL54" s="278">
        <f t="shared" si="21"/>
        <v>0</v>
      </c>
      <c r="AM54" s="278">
        <f t="shared" si="21"/>
        <v>1</v>
      </c>
      <c r="AN54" s="278">
        <f t="shared" si="21"/>
        <v>1</v>
      </c>
      <c r="AO54" s="278">
        <f t="shared" si="21"/>
        <v>1</v>
      </c>
      <c r="AP54" s="278">
        <f t="shared" si="21"/>
        <v>1</v>
      </c>
      <c r="AQ54" s="278">
        <f t="shared" si="21"/>
        <v>1</v>
      </c>
      <c r="AR54" s="278">
        <f t="shared" si="21"/>
        <v>0</v>
      </c>
      <c r="AS54" s="278">
        <f t="shared" si="21"/>
        <v>0</v>
      </c>
      <c r="AT54" s="248"/>
      <c r="AU54" s="254"/>
      <c r="AV54" s="204">
        <f>AV16+AV50</f>
        <v>5</v>
      </c>
      <c r="AW54" s="196">
        <f t="shared" si="4"/>
        <v>5</v>
      </c>
      <c r="AX54" s="81"/>
      <c r="AY54" s="81"/>
      <c r="AZ54" s="81"/>
      <c r="BA54" s="81"/>
      <c r="BB54" s="81"/>
      <c r="BC54" s="81"/>
      <c r="BD54" s="81"/>
      <c r="BE54" s="7" t="e">
        <f>AU54+#REF!</f>
        <v>#REF!</v>
      </c>
    </row>
    <row r="55" spans="2:57" ht="16.5" thickBot="1">
      <c r="B55" s="321" t="s">
        <v>21</v>
      </c>
      <c r="C55" s="322"/>
      <c r="D55" s="323"/>
      <c r="E55" s="93">
        <f>E53+E54</f>
        <v>36</v>
      </c>
      <c r="F55" s="93">
        <f aca="true" t="shared" si="23" ref="F55:U55">F53+F54</f>
        <v>36</v>
      </c>
      <c r="G55" s="93">
        <f t="shared" si="23"/>
        <v>36</v>
      </c>
      <c r="H55" s="93">
        <f t="shared" si="23"/>
        <v>36</v>
      </c>
      <c r="I55" s="93">
        <f t="shared" si="23"/>
        <v>36</v>
      </c>
      <c r="J55" s="93">
        <f t="shared" si="23"/>
        <v>36</v>
      </c>
      <c r="K55" s="93">
        <f t="shared" si="23"/>
        <v>36</v>
      </c>
      <c r="L55" s="93">
        <f t="shared" si="23"/>
        <v>36</v>
      </c>
      <c r="M55" s="93">
        <f t="shared" si="23"/>
        <v>36</v>
      </c>
      <c r="N55" s="93">
        <f t="shared" si="23"/>
        <v>36</v>
      </c>
      <c r="O55" s="93">
        <f t="shared" si="23"/>
        <v>36</v>
      </c>
      <c r="P55" s="93">
        <f t="shared" si="23"/>
        <v>36</v>
      </c>
      <c r="Q55" s="93">
        <f t="shared" si="23"/>
        <v>36</v>
      </c>
      <c r="R55" s="93">
        <f t="shared" si="23"/>
        <v>36</v>
      </c>
      <c r="S55" s="93">
        <f t="shared" si="23"/>
        <v>36</v>
      </c>
      <c r="T55" s="93">
        <f t="shared" si="23"/>
        <v>36</v>
      </c>
      <c r="U55" s="93">
        <f t="shared" si="23"/>
        <v>36</v>
      </c>
      <c r="V55" s="91">
        <f>SUM(E55:U55)</f>
        <v>612</v>
      </c>
      <c r="W55" s="149"/>
      <c r="X55" s="93">
        <f>X53+X54</f>
        <v>36</v>
      </c>
      <c r="Y55" s="93">
        <f aca="true" t="shared" si="24" ref="Y55:AT55">Y53+Y54</f>
        <v>36</v>
      </c>
      <c r="Z55" s="93">
        <f t="shared" si="24"/>
        <v>36</v>
      </c>
      <c r="AA55" s="93">
        <f t="shared" si="24"/>
        <v>36</v>
      </c>
      <c r="AB55" s="93">
        <f t="shared" si="24"/>
        <v>36</v>
      </c>
      <c r="AC55" s="93">
        <f t="shared" si="24"/>
        <v>36</v>
      </c>
      <c r="AD55" s="93">
        <f t="shared" si="24"/>
        <v>36</v>
      </c>
      <c r="AE55" s="93">
        <f t="shared" si="24"/>
        <v>36</v>
      </c>
      <c r="AF55" s="93">
        <f t="shared" si="24"/>
        <v>36</v>
      </c>
      <c r="AG55" s="93">
        <f t="shared" si="24"/>
        <v>36</v>
      </c>
      <c r="AH55" s="93">
        <f t="shared" si="24"/>
        <v>36</v>
      </c>
      <c r="AI55" s="93">
        <f t="shared" si="24"/>
        <v>36</v>
      </c>
      <c r="AJ55" s="93">
        <f t="shared" si="24"/>
        <v>36</v>
      </c>
      <c r="AK55" s="93">
        <f t="shared" si="24"/>
        <v>36</v>
      </c>
      <c r="AL55" s="93">
        <f t="shared" si="24"/>
        <v>36</v>
      </c>
      <c r="AM55" s="93">
        <f t="shared" si="24"/>
        <v>37</v>
      </c>
      <c r="AN55" s="93">
        <f t="shared" si="24"/>
        <v>37</v>
      </c>
      <c r="AO55" s="279">
        <f t="shared" si="24"/>
        <v>35</v>
      </c>
      <c r="AP55" s="93">
        <f t="shared" si="24"/>
        <v>37</v>
      </c>
      <c r="AQ55" s="93">
        <f t="shared" si="24"/>
        <v>37</v>
      </c>
      <c r="AR55" s="93">
        <f t="shared" si="24"/>
        <v>34</v>
      </c>
      <c r="AS55" s="279">
        <f t="shared" si="24"/>
        <v>35</v>
      </c>
      <c r="AT55" s="93">
        <f t="shared" si="24"/>
        <v>0</v>
      </c>
      <c r="AU55" s="254"/>
      <c r="AV55" s="204">
        <f>AV53+AV54</f>
        <v>792</v>
      </c>
      <c r="AW55" s="196">
        <f t="shared" si="4"/>
        <v>1404</v>
      </c>
      <c r="AX55" s="79"/>
      <c r="AY55" s="79"/>
      <c r="AZ55" s="79"/>
      <c r="BA55" s="79"/>
      <c r="BB55" s="79"/>
      <c r="BC55" s="79"/>
      <c r="BD55" s="79"/>
      <c r="BE55" s="7" t="e">
        <f>AU55+#REF!</f>
        <v>#REF!</v>
      </c>
    </row>
    <row r="56" spans="2:4" ht="15">
      <c r="B56" s="1"/>
      <c r="C56" s="1"/>
      <c r="D56" s="1"/>
    </row>
  </sheetData>
  <sheetProtection/>
  <mergeCells count="70">
    <mergeCell ref="B43:B44"/>
    <mergeCell ref="C43:C44"/>
    <mergeCell ref="B54:D54"/>
    <mergeCell ref="B55:D55"/>
    <mergeCell ref="B53:D53"/>
    <mergeCell ref="B51:B52"/>
    <mergeCell ref="C51:C52"/>
    <mergeCell ref="B49:B50"/>
    <mergeCell ref="C49:C50"/>
    <mergeCell ref="B33:B34"/>
    <mergeCell ref="C33:C34"/>
    <mergeCell ref="C35:C36"/>
    <mergeCell ref="B39:B40"/>
    <mergeCell ref="C39:C40"/>
    <mergeCell ref="B41:B42"/>
    <mergeCell ref="C41:C42"/>
    <mergeCell ref="B31:B32"/>
    <mergeCell ref="C31:C32"/>
    <mergeCell ref="B47:B48"/>
    <mergeCell ref="C47:C48"/>
    <mergeCell ref="B45:B46"/>
    <mergeCell ref="C45:C46"/>
    <mergeCell ref="B37:B38"/>
    <mergeCell ref="C37:C38"/>
    <mergeCell ref="C21:C22"/>
    <mergeCell ref="B23:B24"/>
    <mergeCell ref="C23:C24"/>
    <mergeCell ref="B25:B26"/>
    <mergeCell ref="C25:C26"/>
    <mergeCell ref="B35:B36"/>
    <mergeCell ref="B27:B28"/>
    <mergeCell ref="C27:C28"/>
    <mergeCell ref="B29:B30"/>
    <mergeCell ref="C29:C30"/>
    <mergeCell ref="E11:BD11"/>
    <mergeCell ref="E13:BD13"/>
    <mergeCell ref="A15:A50"/>
    <mergeCell ref="B15:B16"/>
    <mergeCell ref="C15:C16"/>
    <mergeCell ref="B17:B18"/>
    <mergeCell ref="C17:C18"/>
    <mergeCell ref="B19:B20"/>
    <mergeCell ref="C19:C20"/>
    <mergeCell ref="B21:B22"/>
    <mergeCell ref="X9:AC9"/>
    <mergeCell ref="N10:P10"/>
    <mergeCell ref="A10:A14"/>
    <mergeCell ref="B10:B14"/>
    <mergeCell ref="C10:C14"/>
    <mergeCell ref="D10:D14"/>
    <mergeCell ref="F10:H10"/>
    <mergeCell ref="J10:L10"/>
    <mergeCell ref="AA10:AC10"/>
    <mergeCell ref="B9:F9"/>
    <mergeCell ref="AO1:AY1"/>
    <mergeCell ref="AO4:BD4"/>
    <mergeCell ref="C5:AS5"/>
    <mergeCell ref="C6:AW6"/>
    <mergeCell ref="B7:BC7"/>
    <mergeCell ref="C8:AM8"/>
    <mergeCell ref="AN8:AZ8"/>
    <mergeCell ref="R10:V10"/>
    <mergeCell ref="BA10:BD10"/>
    <mergeCell ref="AE10:AH10"/>
    <mergeCell ref="AJ10:AL10"/>
    <mergeCell ref="AN10:AP10"/>
    <mergeCell ref="AR10:AU10"/>
    <mergeCell ref="AW10:AY10"/>
  </mergeCells>
  <conditionalFormatting sqref="AS46">
    <cfRule type="colorScale" priority="10" dxfId="0">
      <colorScale>
        <cfvo type="min" val="0"/>
        <cfvo type="max"/>
        <color rgb="FFFFFF00"/>
        <color theme="9" tint="-0.24997000396251678"/>
      </colorScale>
    </cfRule>
    <cfRule type="dataBar" priority="1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{b7065f14-5ed7-49a2-89da-52fdb8fee9ae}</x14:id>
        </ext>
      </extLst>
    </cfRule>
  </conditionalFormatting>
  <conditionalFormatting sqref="AS42">
    <cfRule type="colorScale" priority="1" dxfId="0">
      <colorScale>
        <cfvo type="min" val="0"/>
        <cfvo type="max"/>
        <color rgb="FFFFFF00"/>
        <color theme="9" tint="-0.24997000396251678"/>
      </colorScale>
    </cfRule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{a6f89e59-a6f0-40e5-8720-650164c74c93}</x14:id>
        </ext>
      </extLst>
    </cfRule>
  </conditionalFormatting>
  <hyperlinks>
    <hyperlink ref="BE10" location="_ftn1" display="_ftn1"/>
  </hyperlinks>
  <printOptions/>
  <pageMargins left="0.7" right="0.7" top="0.75" bottom="0.75" header="0.3" footer="0.3"/>
  <pageSetup horizontalDpi="600" verticalDpi="600" orientation="portrait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10">
            <colorScale>
              <cfvo type="min" val="0"/>
              <cfvo type="max"/>
              <color rgb="FFFFFF00"/>
              <color theme="9" tint="-0.24997000396251678"/>
            </colorScale>
            <x14:dxf>
              <border/>
            </x14:dxf>
          </x14:cfRule>
          <x14:cfRule type="dataBar" id="{b7065f14-5ed7-49a2-89da-52fdb8fee9a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AS46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max"/>
              <color rgb="FFFFFF00"/>
              <color theme="9" tint="-0.24997000396251678"/>
            </colorScale>
            <x14:dxf/>
          </x14:cfRule>
          <x14:cfRule type="dataBar" id="{a6f89e59-a6f0-40e5-8720-650164c74c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AS42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I170"/>
  <sheetViews>
    <sheetView zoomScale="80" zoomScaleNormal="80" zoomScaleSheetLayoutView="100" zoomScalePageLayoutView="0" workbookViewId="0" topLeftCell="A12">
      <selection activeCell="AD76" sqref="AD76"/>
    </sheetView>
  </sheetViews>
  <sheetFormatPr defaultColWidth="9.140625" defaultRowHeight="15"/>
  <cols>
    <col min="1" max="1" width="3.8515625" style="1" customWidth="1"/>
    <col min="2" max="2" width="8.140625" style="1" customWidth="1"/>
    <col min="3" max="3" width="23.28125" style="1" customWidth="1"/>
    <col min="4" max="4" width="9.140625" style="1" customWidth="1"/>
    <col min="5" max="14" width="3.7109375" style="0" customWidth="1"/>
    <col min="15" max="15" width="4.421875" style="0" customWidth="1"/>
    <col min="16" max="20" width="3.7109375" style="0" customWidth="1"/>
    <col min="21" max="21" width="3.421875" style="0" customWidth="1"/>
    <col min="22" max="22" width="6.140625" style="0" customWidth="1"/>
    <col min="23" max="23" width="3.7109375" style="0" customWidth="1"/>
    <col min="24" max="24" width="4.28125" style="0" customWidth="1"/>
    <col min="25" max="47" width="3.7109375" style="0" customWidth="1"/>
    <col min="48" max="48" width="4.28125" style="0" customWidth="1"/>
    <col min="49" max="49" width="4.57421875" style="0" customWidth="1"/>
    <col min="50" max="50" width="8.421875" style="0" customWidth="1"/>
    <col min="51" max="51" width="8.8515625" style="0" customWidth="1"/>
    <col min="52" max="59" width="3.7109375" style="0" customWidth="1"/>
    <col min="60" max="60" width="7.8515625" style="0" customWidth="1"/>
    <col min="61" max="61" width="8.00390625" style="0" customWidth="1"/>
  </cols>
  <sheetData>
    <row r="1" spans="43:53" ht="15">
      <c r="AQ1" s="295" t="s">
        <v>29</v>
      </c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43:60" ht="15">
      <c r="AQ2" s="18" t="s">
        <v>51</v>
      </c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43:60" ht="15">
      <c r="AQ3" s="18" t="s">
        <v>35</v>
      </c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43:59" ht="15">
      <c r="AQ4" s="296" t="s">
        <v>216</v>
      </c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</row>
    <row r="5" spans="9:59" ht="15">
      <c r="I5" s="297" t="s">
        <v>30</v>
      </c>
      <c r="J5" s="297"/>
      <c r="K5" s="297"/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18"/>
      <c r="AM5" s="18"/>
      <c r="AN5" s="18"/>
      <c r="AO5" s="18"/>
      <c r="AQ5" s="16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60" ht="15">
      <c r="A6" s="360" t="s">
        <v>54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</row>
    <row r="7" spans="2:57" ht="15">
      <c r="B7" s="298" t="s">
        <v>169</v>
      </c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  <c r="Z7" s="298"/>
      <c r="AA7" s="298"/>
      <c r="AB7" s="298"/>
      <c r="AC7" s="298"/>
      <c r="AD7" s="298"/>
      <c r="AE7" s="298"/>
      <c r="AF7" s="298"/>
      <c r="AG7" s="298"/>
      <c r="AH7" s="298"/>
      <c r="AI7" s="298"/>
      <c r="AJ7" s="298"/>
      <c r="AK7" s="298"/>
      <c r="AL7" s="298"/>
      <c r="AM7" s="298"/>
      <c r="AN7" s="298"/>
      <c r="AO7" s="298"/>
      <c r="AP7" s="298"/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298"/>
      <c r="BB7" s="298"/>
      <c r="BC7" s="298"/>
      <c r="BD7" s="298"/>
      <c r="BE7" s="298"/>
    </row>
    <row r="8" spans="2:57" ht="15.75" thickBot="1">
      <c r="B8" s="20"/>
      <c r="C8" s="342" t="s">
        <v>170</v>
      </c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298" t="s">
        <v>31</v>
      </c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8"/>
      <c r="BC8" s="20"/>
      <c r="BD8" s="20"/>
      <c r="BE8" s="20"/>
    </row>
    <row r="9" spans="1:57" ht="19.5" thickBot="1">
      <c r="A9" s="343" t="s">
        <v>145</v>
      </c>
      <c r="B9" s="343"/>
      <c r="C9" s="343"/>
      <c r="D9" s="343"/>
      <c r="E9" s="343"/>
      <c r="F9" s="343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0"/>
      <c r="X9" s="20"/>
      <c r="Y9" s="335" t="s">
        <v>37</v>
      </c>
      <c r="Z9" s="336"/>
      <c r="AA9" s="336"/>
      <c r="AB9" s="336"/>
      <c r="AC9" s="336"/>
      <c r="AD9" s="336"/>
      <c r="AE9" s="337"/>
      <c r="AF9" s="38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60" ht="78.75" customHeight="1" thickBot="1">
      <c r="A10" s="304" t="s">
        <v>0</v>
      </c>
      <c r="B10" s="304" t="s">
        <v>1</v>
      </c>
      <c r="C10" s="304" t="s">
        <v>2</v>
      </c>
      <c r="D10" s="304" t="s">
        <v>3</v>
      </c>
      <c r="E10" s="26" t="s">
        <v>86</v>
      </c>
      <c r="F10" s="291" t="s">
        <v>4</v>
      </c>
      <c r="G10" s="292"/>
      <c r="H10" s="293"/>
      <c r="I10" s="24" t="s">
        <v>87</v>
      </c>
      <c r="J10" s="291" t="s">
        <v>5</v>
      </c>
      <c r="K10" s="292"/>
      <c r="L10" s="293"/>
      <c r="M10" s="24" t="s">
        <v>88</v>
      </c>
      <c r="N10" s="291" t="s">
        <v>6</v>
      </c>
      <c r="O10" s="292"/>
      <c r="P10" s="292"/>
      <c r="Q10" s="293"/>
      <c r="R10" s="97" t="s">
        <v>89</v>
      </c>
      <c r="S10" s="291" t="s">
        <v>7</v>
      </c>
      <c r="T10" s="292"/>
      <c r="U10" s="292"/>
      <c r="V10" s="292"/>
      <c r="W10" s="167" t="s">
        <v>95</v>
      </c>
      <c r="X10" s="25" t="s">
        <v>96</v>
      </c>
      <c r="Y10" s="166" t="s">
        <v>97</v>
      </c>
      <c r="Z10" s="167" t="s">
        <v>8</v>
      </c>
      <c r="AA10" s="167" t="s">
        <v>98</v>
      </c>
      <c r="AB10" s="292" t="s">
        <v>9</v>
      </c>
      <c r="AC10" s="292"/>
      <c r="AD10" s="292"/>
      <c r="AE10" s="292"/>
      <c r="AF10" s="168" t="s">
        <v>99</v>
      </c>
      <c r="AG10" s="344" t="s">
        <v>100</v>
      </c>
      <c r="AH10" s="345"/>
      <c r="AI10" s="345"/>
      <c r="AJ10" s="168" t="s">
        <v>101</v>
      </c>
      <c r="AK10" s="291" t="s">
        <v>11</v>
      </c>
      <c r="AL10" s="292"/>
      <c r="AM10" s="292"/>
      <c r="AN10" s="167" t="s">
        <v>102</v>
      </c>
      <c r="AO10" s="291" t="s">
        <v>12</v>
      </c>
      <c r="AP10" s="292"/>
      <c r="AQ10" s="292"/>
      <c r="AR10" s="292"/>
      <c r="AS10" s="168" t="s">
        <v>103</v>
      </c>
      <c r="AT10" s="291" t="s">
        <v>104</v>
      </c>
      <c r="AU10" s="292"/>
      <c r="AV10" s="292"/>
      <c r="AW10" s="167" t="s">
        <v>105</v>
      </c>
      <c r="AX10" s="291" t="s">
        <v>14</v>
      </c>
      <c r="AY10" s="292"/>
      <c r="AZ10" s="292"/>
      <c r="BA10" s="165" t="s">
        <v>106</v>
      </c>
      <c r="BB10" s="291" t="s">
        <v>15</v>
      </c>
      <c r="BC10" s="292"/>
      <c r="BD10" s="292"/>
      <c r="BE10" s="292"/>
      <c r="BF10" s="169" t="s">
        <v>107</v>
      </c>
      <c r="BG10" s="39"/>
      <c r="BH10" s="27" t="s">
        <v>32</v>
      </c>
    </row>
    <row r="11" spans="1:60" ht="16.5" thickBot="1">
      <c r="A11" s="304"/>
      <c r="B11" s="304"/>
      <c r="C11" s="304"/>
      <c r="D11" s="304"/>
      <c r="E11" s="307" t="s">
        <v>16</v>
      </c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7"/>
      <c r="AK11" s="307"/>
      <c r="AL11" s="307"/>
      <c r="AM11" s="307"/>
      <c r="AN11" s="307"/>
      <c r="AO11" s="307"/>
      <c r="AP11" s="307"/>
      <c r="AQ11" s="307"/>
      <c r="AR11" s="307"/>
      <c r="AS11" s="307"/>
      <c r="AT11" s="307"/>
      <c r="AU11" s="307"/>
      <c r="AV11" s="307"/>
      <c r="AW11" s="307"/>
      <c r="AX11" s="307"/>
      <c r="AY11" s="307"/>
      <c r="AZ11" s="307"/>
      <c r="BA11" s="307"/>
      <c r="BB11" s="307"/>
      <c r="BC11" s="307"/>
      <c r="BD11" s="307"/>
      <c r="BE11" s="307"/>
      <c r="BF11" s="307"/>
      <c r="BG11" s="307"/>
      <c r="BH11" s="9"/>
    </row>
    <row r="12" spans="1:60" ht="19.5" customHeight="1" thickBot="1">
      <c r="A12" s="304"/>
      <c r="B12" s="304"/>
      <c r="C12" s="304"/>
      <c r="D12" s="304"/>
      <c r="E12" s="6">
        <v>36</v>
      </c>
      <c r="F12" s="2">
        <v>37</v>
      </c>
      <c r="G12" s="2">
        <v>38</v>
      </c>
      <c r="H12" s="2">
        <v>39</v>
      </c>
      <c r="I12" s="2">
        <v>40</v>
      </c>
      <c r="J12" s="2">
        <v>41</v>
      </c>
      <c r="K12" s="2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/>
      <c r="V12" s="3">
        <v>52</v>
      </c>
      <c r="W12" s="3">
        <v>53</v>
      </c>
      <c r="X12" s="41">
        <v>54</v>
      </c>
      <c r="Y12" s="3">
        <v>1</v>
      </c>
      <c r="Z12" s="3">
        <v>2</v>
      </c>
      <c r="AA12" s="3">
        <v>3</v>
      </c>
      <c r="AB12" s="3">
        <v>4</v>
      </c>
      <c r="AC12" s="3">
        <v>5</v>
      </c>
      <c r="AD12" s="3">
        <v>6</v>
      </c>
      <c r="AE12" s="3">
        <v>7</v>
      </c>
      <c r="AF12" s="3">
        <v>8</v>
      </c>
      <c r="AG12" s="3">
        <v>9</v>
      </c>
      <c r="AH12" s="3">
        <v>10</v>
      </c>
      <c r="AI12" s="3">
        <v>11</v>
      </c>
      <c r="AJ12" s="2">
        <v>12</v>
      </c>
      <c r="AK12" s="2">
        <v>13</v>
      </c>
      <c r="AL12" s="2">
        <v>14</v>
      </c>
      <c r="AM12" s="2">
        <v>15</v>
      </c>
      <c r="AN12" s="3">
        <v>16</v>
      </c>
      <c r="AO12" s="2">
        <v>17</v>
      </c>
      <c r="AP12" s="2">
        <v>18</v>
      </c>
      <c r="AQ12" s="2">
        <v>19</v>
      </c>
      <c r="AR12" s="2">
        <v>20</v>
      </c>
      <c r="AS12" s="2">
        <v>21</v>
      </c>
      <c r="AT12" s="2">
        <v>22</v>
      </c>
      <c r="AU12" s="2">
        <v>23</v>
      </c>
      <c r="AV12" s="2">
        <v>24</v>
      </c>
      <c r="AW12" s="2">
        <v>25</v>
      </c>
      <c r="AX12" s="2">
        <v>26</v>
      </c>
      <c r="AY12" s="2">
        <v>27</v>
      </c>
      <c r="AZ12" s="2">
        <v>28</v>
      </c>
      <c r="BA12" s="40">
        <v>29</v>
      </c>
      <c r="BB12" s="2">
        <v>30</v>
      </c>
      <c r="BC12" s="2">
        <v>31</v>
      </c>
      <c r="BD12" s="2">
        <v>32</v>
      </c>
      <c r="BE12" s="2">
        <v>33</v>
      </c>
      <c r="BF12" s="2">
        <v>34</v>
      </c>
      <c r="BG12" s="8">
        <v>35</v>
      </c>
      <c r="BH12" s="10"/>
    </row>
    <row r="13" spans="1:60" ht="19.5" customHeight="1" thickBot="1">
      <c r="A13" s="304"/>
      <c r="B13" s="304"/>
      <c r="C13" s="304"/>
      <c r="D13" s="304"/>
      <c r="E13" s="308" t="s">
        <v>17</v>
      </c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10"/>
    </row>
    <row r="14" spans="1:60" ht="19.5" customHeight="1" thickBot="1">
      <c r="A14" s="304"/>
      <c r="B14" s="304"/>
      <c r="C14" s="304"/>
      <c r="D14" s="304"/>
      <c r="E14" s="4">
        <v>1</v>
      </c>
      <c r="F14" s="4">
        <v>2</v>
      </c>
      <c r="G14" s="4">
        <v>3</v>
      </c>
      <c r="H14" s="4">
        <v>4</v>
      </c>
      <c r="I14" s="4">
        <v>5</v>
      </c>
      <c r="J14" s="4">
        <v>6</v>
      </c>
      <c r="K14" s="4">
        <v>7</v>
      </c>
      <c r="L14" s="5">
        <v>8</v>
      </c>
      <c r="M14" s="5">
        <v>9</v>
      </c>
      <c r="N14" s="5">
        <v>10</v>
      </c>
      <c r="O14" s="75">
        <v>11</v>
      </c>
      <c r="P14" s="75">
        <v>12</v>
      </c>
      <c r="Q14" s="5">
        <v>13</v>
      </c>
      <c r="R14" s="206">
        <v>14</v>
      </c>
      <c r="S14" s="215">
        <v>15</v>
      </c>
      <c r="T14" s="5">
        <v>16</v>
      </c>
      <c r="U14" s="163">
        <v>17</v>
      </c>
      <c r="V14" s="164" t="s">
        <v>133</v>
      </c>
      <c r="W14" s="5">
        <v>18</v>
      </c>
      <c r="X14" s="5">
        <v>19</v>
      </c>
      <c r="Y14" s="48">
        <v>20</v>
      </c>
      <c r="Z14" s="5">
        <v>21</v>
      </c>
      <c r="AA14" s="5">
        <v>22</v>
      </c>
      <c r="AB14" s="5">
        <v>23</v>
      </c>
      <c r="AC14" s="5">
        <v>24</v>
      </c>
      <c r="AD14" s="5">
        <v>25</v>
      </c>
      <c r="AE14" s="5">
        <v>26</v>
      </c>
      <c r="AF14" s="5">
        <v>27</v>
      </c>
      <c r="AG14" s="5">
        <v>28</v>
      </c>
      <c r="AH14" s="5">
        <v>29</v>
      </c>
      <c r="AI14" s="5">
        <v>30</v>
      </c>
      <c r="AJ14" s="5">
        <v>31</v>
      </c>
      <c r="AK14" s="5">
        <v>32</v>
      </c>
      <c r="AL14" s="5">
        <v>33</v>
      </c>
      <c r="AM14" s="5">
        <v>34</v>
      </c>
      <c r="AN14" s="5">
        <v>35</v>
      </c>
      <c r="AO14" s="5">
        <v>36</v>
      </c>
      <c r="AP14" s="33">
        <v>37</v>
      </c>
      <c r="AQ14" s="42">
        <v>38</v>
      </c>
      <c r="AR14" s="42">
        <v>39</v>
      </c>
      <c r="AS14" s="42">
        <v>40</v>
      </c>
      <c r="AT14" s="42">
        <v>41</v>
      </c>
      <c r="AU14" s="42">
        <v>42</v>
      </c>
      <c r="AV14" s="77">
        <v>43</v>
      </c>
      <c r="AW14" s="43">
        <v>44</v>
      </c>
      <c r="AX14" s="34">
        <v>45</v>
      </c>
      <c r="AY14" s="34">
        <v>46</v>
      </c>
      <c r="AZ14" s="34">
        <v>47</v>
      </c>
      <c r="BA14" s="4">
        <v>48</v>
      </c>
      <c r="BB14" s="4">
        <v>49</v>
      </c>
      <c r="BC14" s="4">
        <v>50</v>
      </c>
      <c r="BD14" s="4">
        <v>51</v>
      </c>
      <c r="BE14" s="36">
        <v>52</v>
      </c>
      <c r="BF14" s="36">
        <v>53</v>
      </c>
      <c r="BG14" s="36">
        <v>54</v>
      </c>
      <c r="BH14" s="11"/>
    </row>
    <row r="15" spans="1:61" s="14" customFormat="1" ht="18" customHeight="1" thickBot="1">
      <c r="A15" s="361"/>
      <c r="B15" s="369" t="s">
        <v>39</v>
      </c>
      <c r="C15" s="373" t="s">
        <v>40</v>
      </c>
      <c r="D15" s="212" t="s">
        <v>18</v>
      </c>
      <c r="E15" s="151">
        <f>E17+E31+E39+E55</f>
        <v>34</v>
      </c>
      <c r="F15" s="151">
        <f aca="true" t="shared" si="0" ref="F15:Q15">F17+F31+F39+F55</f>
        <v>36</v>
      </c>
      <c r="G15" s="151">
        <f t="shared" si="0"/>
        <v>34</v>
      </c>
      <c r="H15" s="151">
        <f t="shared" si="0"/>
        <v>34</v>
      </c>
      <c r="I15" s="151">
        <f t="shared" si="0"/>
        <v>34</v>
      </c>
      <c r="J15" s="151">
        <f t="shared" si="0"/>
        <v>32</v>
      </c>
      <c r="K15" s="151">
        <f t="shared" si="0"/>
        <v>34</v>
      </c>
      <c r="L15" s="151">
        <f t="shared" si="0"/>
        <v>32</v>
      </c>
      <c r="M15" s="151">
        <f t="shared" si="0"/>
        <v>34</v>
      </c>
      <c r="N15" s="151">
        <f t="shared" si="0"/>
        <v>32</v>
      </c>
      <c r="O15" s="151">
        <f t="shared" si="0"/>
        <v>36</v>
      </c>
      <c r="P15" s="151">
        <f t="shared" si="0"/>
        <v>34</v>
      </c>
      <c r="Q15" s="151">
        <f t="shared" si="0"/>
        <v>32</v>
      </c>
      <c r="R15" s="205"/>
      <c r="S15" s="190"/>
      <c r="T15" s="151">
        <f>T17+T31+T39+T55</f>
        <v>34</v>
      </c>
      <c r="U15" s="213"/>
      <c r="V15" s="90">
        <f>V17+V31+V39+V55</f>
        <v>544</v>
      </c>
      <c r="W15" s="78"/>
      <c r="X15" s="82"/>
      <c r="Y15" s="151">
        <f aca="true" t="shared" si="1" ref="Y15:AQ15">Y17+Y31+Y39+Y55</f>
        <v>32</v>
      </c>
      <c r="Z15" s="151">
        <f t="shared" si="1"/>
        <v>34</v>
      </c>
      <c r="AA15" s="151">
        <f t="shared" si="1"/>
        <v>32</v>
      </c>
      <c r="AB15" s="151">
        <f t="shared" si="1"/>
        <v>34</v>
      </c>
      <c r="AC15" s="151">
        <f t="shared" si="1"/>
        <v>34</v>
      </c>
      <c r="AD15" s="151">
        <f t="shared" si="1"/>
        <v>36</v>
      </c>
      <c r="AE15" s="151">
        <f t="shared" si="1"/>
        <v>34</v>
      </c>
      <c r="AF15" s="151">
        <f t="shared" si="1"/>
        <v>36</v>
      </c>
      <c r="AG15" s="151">
        <f t="shared" si="1"/>
        <v>34</v>
      </c>
      <c r="AH15" s="151">
        <f t="shared" si="1"/>
        <v>34</v>
      </c>
      <c r="AI15" s="151">
        <f t="shared" si="1"/>
        <v>32</v>
      </c>
      <c r="AJ15" s="151">
        <f t="shared" si="1"/>
        <v>32</v>
      </c>
      <c r="AK15" s="151">
        <f t="shared" si="1"/>
        <v>32</v>
      </c>
      <c r="AL15" s="151">
        <f t="shared" si="1"/>
        <v>32</v>
      </c>
      <c r="AM15" s="151">
        <f t="shared" si="1"/>
        <v>34</v>
      </c>
      <c r="AN15" s="151">
        <f t="shared" si="1"/>
        <v>32</v>
      </c>
      <c r="AO15" s="151">
        <f t="shared" si="1"/>
        <v>36</v>
      </c>
      <c r="AP15" s="151">
        <f t="shared" si="1"/>
        <v>30</v>
      </c>
      <c r="AQ15" s="151">
        <f t="shared" si="1"/>
        <v>36</v>
      </c>
      <c r="AR15" s="216"/>
      <c r="AS15" s="151">
        <f>AS17+AS31+AS39+AS55</f>
        <v>28</v>
      </c>
      <c r="AT15" s="151">
        <f>AT17+AT31+AT39+AT55</f>
        <v>34</v>
      </c>
      <c r="AU15" s="218"/>
      <c r="AV15" s="191"/>
      <c r="AW15" s="191"/>
      <c r="AX15" s="90">
        <f>AX17+AX31+AX39+AX55</f>
        <v>806</v>
      </c>
      <c r="AY15" s="198">
        <f>AX15+V15</f>
        <v>1350</v>
      </c>
      <c r="AZ15" s="79"/>
      <c r="BA15" s="79"/>
      <c r="BB15" s="79"/>
      <c r="BC15" s="79"/>
      <c r="BD15" s="79"/>
      <c r="BE15" s="79"/>
      <c r="BF15" s="79"/>
      <c r="BG15" s="83"/>
      <c r="BH15" s="87"/>
      <c r="BI15" s="88"/>
    </row>
    <row r="16" spans="1:61" ht="18" customHeight="1" thickBot="1">
      <c r="A16" s="361"/>
      <c r="B16" s="370"/>
      <c r="C16" s="374"/>
      <c r="D16" s="212" t="s">
        <v>19</v>
      </c>
      <c r="E16" s="151">
        <f>E18+E32+E40+E56</f>
        <v>1</v>
      </c>
      <c r="F16" s="151">
        <f aca="true" t="shared" si="2" ref="F16:Q16">F18+F32+F40+F56</f>
        <v>1</v>
      </c>
      <c r="G16" s="151">
        <f t="shared" si="2"/>
        <v>1</v>
      </c>
      <c r="H16" s="151">
        <f t="shared" si="2"/>
        <v>0</v>
      </c>
      <c r="I16" s="151">
        <f t="shared" si="2"/>
        <v>2</v>
      </c>
      <c r="J16" s="151">
        <f t="shared" si="2"/>
        <v>0</v>
      </c>
      <c r="K16" s="151">
        <f t="shared" si="2"/>
        <v>2</v>
      </c>
      <c r="L16" s="151">
        <f t="shared" si="2"/>
        <v>2</v>
      </c>
      <c r="M16" s="151">
        <f t="shared" si="2"/>
        <v>3</v>
      </c>
      <c r="N16" s="151">
        <f t="shared" si="2"/>
        <v>5</v>
      </c>
      <c r="O16" s="151">
        <f t="shared" si="2"/>
        <v>4</v>
      </c>
      <c r="P16" s="151">
        <f t="shared" si="2"/>
        <v>4</v>
      </c>
      <c r="Q16" s="151">
        <f t="shared" si="2"/>
        <v>4</v>
      </c>
      <c r="R16" s="205"/>
      <c r="S16" s="190"/>
      <c r="T16" s="151">
        <f>T18+T32+T40+T56</f>
        <v>3</v>
      </c>
      <c r="U16" s="213"/>
      <c r="V16" s="90">
        <f>V18+V32+V40+V56</f>
        <v>32</v>
      </c>
      <c r="W16" s="78"/>
      <c r="X16" s="82"/>
      <c r="Y16" s="151">
        <f aca="true" t="shared" si="3" ref="Y16:AQ16">Y18+Y32+Y40+Y56</f>
        <v>2</v>
      </c>
      <c r="Z16" s="151">
        <f t="shared" si="3"/>
        <v>3</v>
      </c>
      <c r="AA16" s="151">
        <f t="shared" si="3"/>
        <v>4</v>
      </c>
      <c r="AB16" s="151">
        <f t="shared" si="3"/>
        <v>3</v>
      </c>
      <c r="AC16" s="151">
        <f t="shared" si="3"/>
        <v>3</v>
      </c>
      <c r="AD16" s="151">
        <f t="shared" si="3"/>
        <v>2</v>
      </c>
      <c r="AE16" s="151">
        <f t="shared" si="3"/>
        <v>3</v>
      </c>
      <c r="AF16" s="151">
        <f t="shared" si="3"/>
        <v>2</v>
      </c>
      <c r="AG16" s="151">
        <f t="shared" si="3"/>
        <v>3</v>
      </c>
      <c r="AH16" s="151">
        <f t="shared" si="3"/>
        <v>3</v>
      </c>
      <c r="AI16" s="151">
        <f t="shared" si="3"/>
        <v>4</v>
      </c>
      <c r="AJ16" s="151">
        <f t="shared" si="3"/>
        <v>2</v>
      </c>
      <c r="AK16" s="151">
        <f t="shared" si="3"/>
        <v>4</v>
      </c>
      <c r="AL16" s="151">
        <f t="shared" si="3"/>
        <v>3</v>
      </c>
      <c r="AM16" s="151">
        <f t="shared" si="3"/>
        <v>2</v>
      </c>
      <c r="AN16" s="151">
        <f t="shared" si="3"/>
        <v>4</v>
      </c>
      <c r="AO16" s="151">
        <f t="shared" si="3"/>
        <v>1</v>
      </c>
      <c r="AP16" s="151">
        <f t="shared" si="3"/>
        <v>4</v>
      </c>
      <c r="AQ16" s="151">
        <f t="shared" si="3"/>
        <v>1</v>
      </c>
      <c r="AR16" s="216"/>
      <c r="AS16" s="151">
        <f>AS18+AS32+AS40+AS56</f>
        <v>3</v>
      </c>
      <c r="AT16" s="151">
        <f>AT18+AT32+AT40+AT56</f>
        <v>2</v>
      </c>
      <c r="AU16" s="218"/>
      <c r="AV16" s="191"/>
      <c r="AW16" s="191"/>
      <c r="AX16" s="90">
        <f>AX18+AX32+AX40+AX56</f>
        <v>58</v>
      </c>
      <c r="AY16" s="198">
        <f aca="true" t="shared" si="4" ref="AY16:AY72">AX16+V16</f>
        <v>90</v>
      </c>
      <c r="AZ16" s="79"/>
      <c r="BA16" s="79"/>
      <c r="BB16" s="79"/>
      <c r="BC16" s="79"/>
      <c r="BD16" s="79"/>
      <c r="BE16" s="79"/>
      <c r="BF16" s="79"/>
      <c r="BG16" s="83"/>
      <c r="BH16" s="87"/>
      <c r="BI16" s="86"/>
    </row>
    <row r="17" spans="1:61" ht="18" customHeight="1" thickBot="1">
      <c r="A17" s="361"/>
      <c r="B17" s="219" t="s">
        <v>47</v>
      </c>
      <c r="C17" s="377" t="s">
        <v>90</v>
      </c>
      <c r="D17" s="220" t="s">
        <v>18</v>
      </c>
      <c r="E17" s="221">
        <f>E19+E21+E23+E25+E27+E29</f>
        <v>8</v>
      </c>
      <c r="F17" s="221">
        <f aca="true" t="shared" si="5" ref="F17:T17">F19+F21+F23+F25+F27+F29</f>
        <v>10</v>
      </c>
      <c r="G17" s="221">
        <f t="shared" si="5"/>
        <v>8</v>
      </c>
      <c r="H17" s="221">
        <f t="shared" si="5"/>
        <v>10</v>
      </c>
      <c r="I17" s="221">
        <f t="shared" si="5"/>
        <v>8</v>
      </c>
      <c r="J17" s="221">
        <f t="shared" si="5"/>
        <v>8</v>
      </c>
      <c r="K17" s="221">
        <f t="shared" si="5"/>
        <v>6</v>
      </c>
      <c r="L17" s="221">
        <f t="shared" si="5"/>
        <v>8</v>
      </c>
      <c r="M17" s="221">
        <f t="shared" si="5"/>
        <v>6</v>
      </c>
      <c r="N17" s="221">
        <f t="shared" si="5"/>
        <v>8</v>
      </c>
      <c r="O17" s="221">
        <f t="shared" si="5"/>
        <v>8</v>
      </c>
      <c r="P17" s="221">
        <f t="shared" si="5"/>
        <v>8</v>
      </c>
      <c r="Q17" s="221">
        <f t="shared" si="5"/>
        <v>6</v>
      </c>
      <c r="R17" s="255"/>
      <c r="S17" s="256"/>
      <c r="T17" s="221">
        <f t="shared" si="5"/>
        <v>8</v>
      </c>
      <c r="U17" s="214"/>
      <c r="V17" s="197">
        <f>V19+V21+V23+V25+V27+V29</f>
        <v>110</v>
      </c>
      <c r="W17" s="78"/>
      <c r="X17" s="82"/>
      <c r="Y17" s="221">
        <f>Y19+Y21+Y23+Y25+Y27+Y29</f>
        <v>10</v>
      </c>
      <c r="Z17" s="221">
        <f aca="true" t="shared" si="6" ref="Z17:AM17">Z19+Z21+Z23+Z25+Z27+Z29</f>
        <v>10</v>
      </c>
      <c r="AA17" s="221">
        <f t="shared" si="6"/>
        <v>10</v>
      </c>
      <c r="AB17" s="221">
        <f t="shared" si="6"/>
        <v>10</v>
      </c>
      <c r="AC17" s="221">
        <f t="shared" si="6"/>
        <v>10</v>
      </c>
      <c r="AD17" s="221">
        <f t="shared" si="6"/>
        <v>10</v>
      </c>
      <c r="AE17" s="221">
        <f t="shared" si="6"/>
        <v>10</v>
      </c>
      <c r="AF17" s="221">
        <f t="shared" si="6"/>
        <v>12</v>
      </c>
      <c r="AG17" s="221">
        <f t="shared" si="6"/>
        <v>10</v>
      </c>
      <c r="AH17" s="221">
        <f t="shared" si="6"/>
        <v>10</v>
      </c>
      <c r="AI17" s="221">
        <f t="shared" si="6"/>
        <v>10</v>
      </c>
      <c r="AJ17" s="221">
        <f t="shared" si="6"/>
        <v>10</v>
      </c>
      <c r="AK17" s="221">
        <f t="shared" si="6"/>
        <v>10</v>
      </c>
      <c r="AL17" s="221">
        <f t="shared" si="6"/>
        <v>10</v>
      </c>
      <c r="AM17" s="221">
        <f t="shared" si="6"/>
        <v>12</v>
      </c>
      <c r="AN17" s="221">
        <f>AN19+AN21+AN23+AN25+AN27+AN29</f>
        <v>10</v>
      </c>
      <c r="AO17" s="221">
        <f>AO19+AO21+AO23+AO25+AO27+AO29</f>
        <v>12</v>
      </c>
      <c r="AP17" s="221">
        <f>AP19+AP21+AP23+AP25+AP27+AP29</f>
        <v>10</v>
      </c>
      <c r="AQ17" s="221">
        <f>AQ19+AQ21+AQ23+AQ25+AQ27+AQ29</f>
        <v>12</v>
      </c>
      <c r="AR17" s="255"/>
      <c r="AS17" s="221">
        <f>AS19+AS21+AS23+AS25+AS27+AS29</f>
        <v>8</v>
      </c>
      <c r="AT17" s="221">
        <f>AT19+AT21+AT23+AT25+AT27+AT29</f>
        <v>8</v>
      </c>
      <c r="AU17" s="214"/>
      <c r="AV17" s="191"/>
      <c r="AW17" s="256"/>
      <c r="AX17" s="197">
        <f>AX19+AX21+AX23+AX25+AX27+AX29</f>
        <v>214</v>
      </c>
      <c r="AY17" s="198">
        <f t="shared" si="4"/>
        <v>324</v>
      </c>
      <c r="AZ17" s="79"/>
      <c r="BA17" s="79"/>
      <c r="BB17" s="79"/>
      <c r="BC17" s="79"/>
      <c r="BD17" s="79"/>
      <c r="BE17" s="79"/>
      <c r="BF17" s="79"/>
      <c r="BG17" s="83"/>
      <c r="BH17" s="87"/>
      <c r="BI17" s="86"/>
    </row>
    <row r="18" spans="1:61" ht="18" customHeight="1" thickBot="1">
      <c r="A18" s="361"/>
      <c r="B18" s="222"/>
      <c r="C18" s="378"/>
      <c r="D18" s="220" t="s">
        <v>19</v>
      </c>
      <c r="E18" s="221">
        <f>E20+E22+E24+E26+E28+E30</f>
        <v>1</v>
      </c>
      <c r="F18" s="221">
        <f aca="true" t="shared" si="7" ref="F18:T18">F20+F22+F24+F26+F28+F30</f>
        <v>1</v>
      </c>
      <c r="G18" s="221">
        <f t="shared" si="7"/>
        <v>1</v>
      </c>
      <c r="H18" s="221">
        <f t="shared" si="7"/>
        <v>0</v>
      </c>
      <c r="I18" s="221">
        <f t="shared" si="7"/>
        <v>2</v>
      </c>
      <c r="J18" s="221">
        <f t="shared" si="7"/>
        <v>0</v>
      </c>
      <c r="K18" s="221">
        <f t="shared" si="7"/>
        <v>1</v>
      </c>
      <c r="L18" s="221">
        <f t="shared" si="7"/>
        <v>1</v>
      </c>
      <c r="M18" s="221">
        <f t="shared" si="7"/>
        <v>0</v>
      </c>
      <c r="N18" s="221">
        <f t="shared" si="7"/>
        <v>2</v>
      </c>
      <c r="O18" s="221">
        <f t="shared" si="7"/>
        <v>1</v>
      </c>
      <c r="P18" s="221">
        <f t="shared" si="7"/>
        <v>1</v>
      </c>
      <c r="Q18" s="221">
        <f t="shared" si="7"/>
        <v>1</v>
      </c>
      <c r="R18" s="255"/>
      <c r="S18" s="256"/>
      <c r="T18" s="221">
        <f t="shared" si="7"/>
        <v>2</v>
      </c>
      <c r="U18" s="214"/>
      <c r="V18" s="197">
        <f>V20+V22+V24+V26+V28+V30</f>
        <v>14</v>
      </c>
      <c r="W18" s="78"/>
      <c r="X18" s="82"/>
      <c r="Y18" s="221">
        <f aca="true" t="shared" si="8" ref="Y18:AQ18">Y20+Y22+Y24+Y26+Y28+Y30</f>
        <v>0</v>
      </c>
      <c r="Z18" s="221">
        <f t="shared" si="8"/>
        <v>0</v>
      </c>
      <c r="AA18" s="221">
        <f t="shared" si="8"/>
        <v>0</v>
      </c>
      <c r="AB18" s="221">
        <f t="shared" si="8"/>
        <v>0</v>
      </c>
      <c r="AC18" s="221">
        <f t="shared" si="8"/>
        <v>0</v>
      </c>
      <c r="AD18" s="221">
        <f t="shared" si="8"/>
        <v>0</v>
      </c>
      <c r="AE18" s="221">
        <f t="shared" si="8"/>
        <v>0</v>
      </c>
      <c r="AF18" s="221">
        <f t="shared" si="8"/>
        <v>0</v>
      </c>
      <c r="AG18" s="221">
        <f t="shared" si="8"/>
        <v>0</v>
      </c>
      <c r="AH18" s="221">
        <f t="shared" si="8"/>
        <v>0</v>
      </c>
      <c r="AI18" s="221">
        <f t="shared" si="8"/>
        <v>0</v>
      </c>
      <c r="AJ18" s="221">
        <f t="shared" si="8"/>
        <v>0</v>
      </c>
      <c r="AK18" s="221">
        <f t="shared" si="8"/>
        <v>0</v>
      </c>
      <c r="AL18" s="221">
        <f t="shared" si="8"/>
        <v>0</v>
      </c>
      <c r="AM18" s="221">
        <f t="shared" si="8"/>
        <v>0</v>
      </c>
      <c r="AN18" s="221">
        <f t="shared" si="8"/>
        <v>0</v>
      </c>
      <c r="AO18" s="221">
        <f t="shared" si="8"/>
        <v>0</v>
      </c>
      <c r="AP18" s="221">
        <f t="shared" si="8"/>
        <v>0</v>
      </c>
      <c r="AQ18" s="221">
        <f t="shared" si="8"/>
        <v>0</v>
      </c>
      <c r="AR18" s="255"/>
      <c r="AS18" s="221">
        <f>AS20+AS22+AS24+AS26+AS28+AS30</f>
        <v>0</v>
      </c>
      <c r="AT18" s="221">
        <f>AT20+AT22+AT24+AT26+AT28+AT30</f>
        <v>0</v>
      </c>
      <c r="AU18" s="214"/>
      <c r="AV18" s="191"/>
      <c r="AW18" s="256"/>
      <c r="AX18" s="197">
        <f>AX20+AX22+AX24+AX26+AX28+AX30</f>
        <v>0</v>
      </c>
      <c r="AY18" s="198">
        <f t="shared" si="4"/>
        <v>14</v>
      </c>
      <c r="AZ18" s="79"/>
      <c r="BA18" s="79"/>
      <c r="BB18" s="79"/>
      <c r="BC18" s="79"/>
      <c r="BD18" s="79"/>
      <c r="BE18" s="79"/>
      <c r="BF18" s="79"/>
      <c r="BG18" s="83"/>
      <c r="BH18" s="87"/>
      <c r="BI18" s="86"/>
    </row>
    <row r="19" spans="1:61" ht="18" customHeight="1" thickBot="1">
      <c r="A19" s="361"/>
      <c r="B19" s="365" t="s">
        <v>138</v>
      </c>
      <c r="C19" s="340" t="s">
        <v>137</v>
      </c>
      <c r="D19" s="54" t="s">
        <v>18</v>
      </c>
      <c r="E19" s="85"/>
      <c r="F19" s="85"/>
      <c r="G19" s="85"/>
      <c r="H19" s="85"/>
      <c r="I19" s="85"/>
      <c r="J19" s="217"/>
      <c r="K19" s="217"/>
      <c r="L19" s="85"/>
      <c r="M19" s="85"/>
      <c r="N19" s="85"/>
      <c r="O19" s="85"/>
      <c r="P19" s="85"/>
      <c r="Q19" s="85"/>
      <c r="R19" s="255"/>
      <c r="S19" s="256"/>
      <c r="T19" s="85"/>
      <c r="U19" s="214"/>
      <c r="V19" s="290">
        <f>SUM(E19:U19)</f>
        <v>0</v>
      </c>
      <c r="W19" s="78"/>
      <c r="X19" s="82"/>
      <c r="Y19" s="50">
        <v>2</v>
      </c>
      <c r="Z19" s="49">
        <v>2</v>
      </c>
      <c r="AA19" s="49">
        <v>2</v>
      </c>
      <c r="AB19" s="49">
        <v>2</v>
      </c>
      <c r="AC19" s="207">
        <v>2</v>
      </c>
      <c r="AD19" s="207">
        <v>2</v>
      </c>
      <c r="AE19" s="207">
        <v>2</v>
      </c>
      <c r="AF19" s="49">
        <v>2</v>
      </c>
      <c r="AG19" s="49">
        <v>2</v>
      </c>
      <c r="AH19" s="207">
        <v>2</v>
      </c>
      <c r="AI19" s="207">
        <v>2</v>
      </c>
      <c r="AJ19" s="207">
        <v>2</v>
      </c>
      <c r="AK19" s="207">
        <v>2</v>
      </c>
      <c r="AL19" s="207">
        <v>2</v>
      </c>
      <c r="AM19" s="50">
        <v>2</v>
      </c>
      <c r="AN19" s="207">
        <v>2</v>
      </c>
      <c r="AO19" s="207">
        <v>4</v>
      </c>
      <c r="AP19" s="207">
        <v>2</v>
      </c>
      <c r="AQ19" s="207">
        <v>2</v>
      </c>
      <c r="AR19" s="205"/>
      <c r="AS19" s="49">
        <v>4</v>
      </c>
      <c r="AT19" s="49">
        <v>4</v>
      </c>
      <c r="AU19" s="213"/>
      <c r="AV19" s="282"/>
      <c r="AW19" s="190"/>
      <c r="AX19" s="271">
        <f aca="true" t="shared" si="9" ref="AX19:AX30">SUM(Y19:AW19)</f>
        <v>48</v>
      </c>
      <c r="AY19" s="198">
        <f>AX19+V19</f>
        <v>48</v>
      </c>
      <c r="AZ19" s="79"/>
      <c r="BA19" s="79"/>
      <c r="BB19" s="79"/>
      <c r="BC19" s="79"/>
      <c r="BD19" s="79"/>
      <c r="BE19" s="79"/>
      <c r="BF19" s="79"/>
      <c r="BG19" s="83"/>
      <c r="BH19" s="87"/>
      <c r="BI19" s="86"/>
    </row>
    <row r="20" spans="1:61" ht="18" customHeight="1" thickBot="1">
      <c r="A20" s="361"/>
      <c r="B20" s="366"/>
      <c r="C20" s="341"/>
      <c r="D20" s="54" t="s">
        <v>19</v>
      </c>
      <c r="E20" s="85"/>
      <c r="F20" s="85"/>
      <c r="G20" s="85"/>
      <c r="H20" s="85"/>
      <c r="I20" s="85"/>
      <c r="J20" s="217"/>
      <c r="K20" s="217"/>
      <c r="L20" s="85"/>
      <c r="M20" s="85"/>
      <c r="N20" s="85"/>
      <c r="O20" s="85"/>
      <c r="P20" s="85"/>
      <c r="Q20" s="85"/>
      <c r="R20" s="255"/>
      <c r="S20" s="256"/>
      <c r="T20" s="85"/>
      <c r="U20" s="214"/>
      <c r="V20" s="290">
        <f>SUM(E20:U20)</f>
        <v>0</v>
      </c>
      <c r="W20" s="78"/>
      <c r="X20" s="82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207"/>
      <c r="AO20" s="207"/>
      <c r="AP20" s="207"/>
      <c r="AQ20" s="207"/>
      <c r="AR20" s="205"/>
      <c r="AS20" s="49"/>
      <c r="AT20" s="49"/>
      <c r="AU20" s="213"/>
      <c r="AV20" s="282"/>
      <c r="AW20" s="190"/>
      <c r="AX20" s="271">
        <f t="shared" si="9"/>
        <v>0</v>
      </c>
      <c r="AY20" s="198">
        <f>AX20+V20</f>
        <v>0</v>
      </c>
      <c r="AZ20" s="79"/>
      <c r="BA20" s="79"/>
      <c r="BB20" s="79"/>
      <c r="BC20" s="79"/>
      <c r="BD20" s="79"/>
      <c r="BE20" s="79"/>
      <c r="BF20" s="79"/>
      <c r="BG20" s="83"/>
      <c r="BH20" s="87"/>
      <c r="BI20" s="86"/>
    </row>
    <row r="21" spans="1:61" ht="18" customHeight="1" thickBot="1">
      <c r="A21" s="361"/>
      <c r="B21" s="365" t="s">
        <v>93</v>
      </c>
      <c r="C21" s="340" t="s">
        <v>94</v>
      </c>
      <c r="D21" s="54" t="s">
        <v>18</v>
      </c>
      <c r="E21" s="85">
        <v>4</v>
      </c>
      <c r="F21" s="85">
        <v>4</v>
      </c>
      <c r="G21" s="85">
        <v>4</v>
      </c>
      <c r="H21" s="85">
        <v>4</v>
      </c>
      <c r="I21" s="85">
        <v>4</v>
      </c>
      <c r="J21" s="217">
        <v>4</v>
      </c>
      <c r="K21" s="217">
        <v>2</v>
      </c>
      <c r="L21" s="85">
        <v>4</v>
      </c>
      <c r="M21" s="85">
        <v>2</v>
      </c>
      <c r="N21" s="85">
        <v>4</v>
      </c>
      <c r="O21" s="85">
        <v>4</v>
      </c>
      <c r="P21" s="85">
        <v>4</v>
      </c>
      <c r="Q21" s="85">
        <v>2</v>
      </c>
      <c r="R21" s="255"/>
      <c r="S21" s="256"/>
      <c r="T21" s="85">
        <v>2</v>
      </c>
      <c r="U21" s="214"/>
      <c r="V21" s="290">
        <f aca="true" t="shared" si="10" ref="V21:V30">SUM(E21:U21)</f>
        <v>48</v>
      </c>
      <c r="W21" s="78"/>
      <c r="X21" s="82"/>
      <c r="Y21" s="50"/>
      <c r="Z21" s="49"/>
      <c r="AA21" s="49"/>
      <c r="AB21" s="49"/>
      <c r="AC21" s="207"/>
      <c r="AD21" s="207"/>
      <c r="AE21" s="207"/>
      <c r="AF21" s="49"/>
      <c r="AG21" s="49"/>
      <c r="AH21" s="207"/>
      <c r="AI21" s="207"/>
      <c r="AJ21" s="207"/>
      <c r="AK21" s="207"/>
      <c r="AL21" s="207"/>
      <c r="AM21" s="50"/>
      <c r="AN21" s="207"/>
      <c r="AO21" s="207"/>
      <c r="AP21" s="207"/>
      <c r="AQ21" s="207"/>
      <c r="AR21" s="205"/>
      <c r="AS21" s="49"/>
      <c r="AT21" s="49"/>
      <c r="AU21" s="213"/>
      <c r="AV21" s="282"/>
      <c r="AW21" s="190"/>
      <c r="AX21" s="271">
        <f t="shared" si="9"/>
        <v>0</v>
      </c>
      <c r="AY21" s="198">
        <f t="shared" si="4"/>
        <v>48</v>
      </c>
      <c r="AZ21" s="79"/>
      <c r="BA21" s="79"/>
      <c r="BB21" s="79"/>
      <c r="BC21" s="79"/>
      <c r="BD21" s="79"/>
      <c r="BE21" s="79"/>
      <c r="BF21" s="79"/>
      <c r="BG21" s="83"/>
      <c r="BH21" s="87"/>
      <c r="BI21" s="86"/>
    </row>
    <row r="22" spans="1:61" ht="18" customHeight="1" thickBot="1">
      <c r="A22" s="361"/>
      <c r="B22" s="366"/>
      <c r="C22" s="341"/>
      <c r="D22" s="54" t="s">
        <v>19</v>
      </c>
      <c r="E22" s="85">
        <v>1</v>
      </c>
      <c r="F22" s="85"/>
      <c r="G22" s="85">
        <v>1</v>
      </c>
      <c r="H22" s="85"/>
      <c r="I22" s="85">
        <v>1</v>
      </c>
      <c r="J22" s="217"/>
      <c r="K22" s="217"/>
      <c r="L22" s="85">
        <v>1</v>
      </c>
      <c r="M22" s="85"/>
      <c r="N22" s="85">
        <v>1</v>
      </c>
      <c r="O22" s="85">
        <v>1</v>
      </c>
      <c r="P22" s="85">
        <v>1</v>
      </c>
      <c r="Q22" s="85"/>
      <c r="R22" s="255"/>
      <c r="S22" s="256"/>
      <c r="T22" s="85">
        <v>1</v>
      </c>
      <c r="U22" s="214"/>
      <c r="V22" s="290">
        <f t="shared" si="10"/>
        <v>8</v>
      </c>
      <c r="W22" s="78"/>
      <c r="X22" s="82"/>
      <c r="Y22" s="50"/>
      <c r="Z22" s="49"/>
      <c r="AA22" s="49"/>
      <c r="AB22" s="49"/>
      <c r="AC22" s="207"/>
      <c r="AD22" s="207"/>
      <c r="AE22" s="207"/>
      <c r="AF22" s="49"/>
      <c r="AG22" s="49"/>
      <c r="AH22" s="207"/>
      <c r="AI22" s="207"/>
      <c r="AJ22" s="207"/>
      <c r="AK22" s="207"/>
      <c r="AL22" s="207"/>
      <c r="AM22" s="49"/>
      <c r="AN22" s="207"/>
      <c r="AO22" s="207"/>
      <c r="AP22" s="207"/>
      <c r="AQ22" s="207"/>
      <c r="AR22" s="205"/>
      <c r="AS22" s="49"/>
      <c r="AT22" s="49"/>
      <c r="AU22" s="213"/>
      <c r="AV22" s="282"/>
      <c r="AW22" s="190"/>
      <c r="AX22" s="271">
        <f t="shared" si="9"/>
        <v>0</v>
      </c>
      <c r="AY22" s="198">
        <f t="shared" si="4"/>
        <v>8</v>
      </c>
      <c r="AZ22" s="79"/>
      <c r="BA22" s="79"/>
      <c r="BB22" s="79"/>
      <c r="BC22" s="79"/>
      <c r="BD22" s="79"/>
      <c r="BE22" s="79"/>
      <c r="BF22" s="79"/>
      <c r="BG22" s="83"/>
      <c r="BH22" s="87"/>
      <c r="BI22" s="86"/>
    </row>
    <row r="23" spans="1:61" ht="18" customHeight="1" thickBot="1">
      <c r="A23" s="361"/>
      <c r="B23" s="365" t="s">
        <v>50</v>
      </c>
      <c r="C23" s="340" t="s">
        <v>126</v>
      </c>
      <c r="D23" s="54" t="s">
        <v>18</v>
      </c>
      <c r="E23" s="85">
        <v>2</v>
      </c>
      <c r="F23" s="85">
        <v>2</v>
      </c>
      <c r="G23" s="85">
        <v>2</v>
      </c>
      <c r="H23" s="85">
        <v>2</v>
      </c>
      <c r="I23" s="85">
        <v>2</v>
      </c>
      <c r="J23" s="217">
        <v>2</v>
      </c>
      <c r="K23" s="217">
        <v>2</v>
      </c>
      <c r="L23" s="85">
        <v>2</v>
      </c>
      <c r="M23" s="85">
        <v>2</v>
      </c>
      <c r="N23" s="85">
        <v>2</v>
      </c>
      <c r="O23" s="85">
        <v>2</v>
      </c>
      <c r="P23" s="85">
        <v>2</v>
      </c>
      <c r="Q23" s="85">
        <v>2</v>
      </c>
      <c r="R23" s="255"/>
      <c r="S23" s="256"/>
      <c r="T23" s="85">
        <v>4</v>
      </c>
      <c r="U23" s="214"/>
      <c r="V23" s="290">
        <f t="shared" si="10"/>
        <v>30</v>
      </c>
      <c r="W23" s="78"/>
      <c r="X23" s="82"/>
      <c r="Y23" s="50">
        <v>2</v>
      </c>
      <c r="Z23" s="49">
        <v>2</v>
      </c>
      <c r="AA23" s="49">
        <v>2</v>
      </c>
      <c r="AB23" s="49">
        <v>2</v>
      </c>
      <c r="AC23" s="207">
        <v>2</v>
      </c>
      <c r="AD23" s="207">
        <v>2</v>
      </c>
      <c r="AE23" s="207">
        <v>2</v>
      </c>
      <c r="AF23" s="49">
        <v>2</v>
      </c>
      <c r="AG23" s="49">
        <v>2</v>
      </c>
      <c r="AH23" s="207">
        <v>2</v>
      </c>
      <c r="AI23" s="207">
        <v>2</v>
      </c>
      <c r="AJ23" s="207">
        <v>2</v>
      </c>
      <c r="AK23" s="207">
        <v>2</v>
      </c>
      <c r="AL23" s="207">
        <v>2</v>
      </c>
      <c r="AM23" s="49">
        <v>2</v>
      </c>
      <c r="AN23" s="207">
        <v>2</v>
      </c>
      <c r="AO23" s="207">
        <v>2</v>
      </c>
      <c r="AP23" s="207">
        <v>2</v>
      </c>
      <c r="AQ23" s="207">
        <v>2</v>
      </c>
      <c r="AR23" s="205"/>
      <c r="AS23" s="49"/>
      <c r="AT23" s="49"/>
      <c r="AU23" s="213"/>
      <c r="AV23" s="282"/>
      <c r="AW23" s="190"/>
      <c r="AX23" s="271">
        <f t="shared" si="9"/>
        <v>38</v>
      </c>
      <c r="AY23" s="198">
        <f t="shared" si="4"/>
        <v>68</v>
      </c>
      <c r="AZ23" s="79"/>
      <c r="BA23" s="79"/>
      <c r="BB23" s="79"/>
      <c r="BC23" s="79"/>
      <c r="BD23" s="79"/>
      <c r="BE23" s="79"/>
      <c r="BF23" s="79"/>
      <c r="BG23" s="83"/>
      <c r="BH23" s="87"/>
      <c r="BI23" s="86"/>
    </row>
    <row r="24" spans="1:61" ht="18" customHeight="1" thickBot="1">
      <c r="A24" s="361"/>
      <c r="B24" s="366"/>
      <c r="C24" s="341"/>
      <c r="D24" s="54" t="s">
        <v>19</v>
      </c>
      <c r="E24" s="85"/>
      <c r="F24" s="85"/>
      <c r="G24" s="85"/>
      <c r="H24" s="85"/>
      <c r="I24" s="85"/>
      <c r="J24" s="217"/>
      <c r="K24" s="217"/>
      <c r="L24" s="85"/>
      <c r="M24" s="85"/>
      <c r="N24" s="85"/>
      <c r="O24" s="85"/>
      <c r="P24" s="85"/>
      <c r="Q24" s="85"/>
      <c r="R24" s="255"/>
      <c r="S24" s="256"/>
      <c r="T24" s="85"/>
      <c r="U24" s="214"/>
      <c r="V24" s="290">
        <f t="shared" si="10"/>
        <v>0</v>
      </c>
      <c r="W24" s="78"/>
      <c r="X24" s="82"/>
      <c r="Y24" s="50"/>
      <c r="Z24" s="49"/>
      <c r="AA24" s="49"/>
      <c r="AB24" s="49"/>
      <c r="AC24" s="207"/>
      <c r="AD24" s="207"/>
      <c r="AE24" s="207"/>
      <c r="AF24" s="49"/>
      <c r="AG24" s="49"/>
      <c r="AH24" s="207"/>
      <c r="AI24" s="207"/>
      <c r="AJ24" s="207"/>
      <c r="AK24" s="207"/>
      <c r="AL24" s="207"/>
      <c r="AM24" s="49"/>
      <c r="AN24" s="207"/>
      <c r="AO24" s="207"/>
      <c r="AP24" s="207"/>
      <c r="AQ24" s="207"/>
      <c r="AR24" s="205"/>
      <c r="AS24" s="49"/>
      <c r="AT24" s="49"/>
      <c r="AU24" s="213"/>
      <c r="AV24" s="282"/>
      <c r="AW24" s="190"/>
      <c r="AX24" s="271">
        <f t="shared" si="9"/>
        <v>0</v>
      </c>
      <c r="AY24" s="198">
        <f t="shared" si="4"/>
        <v>0</v>
      </c>
      <c r="AZ24" s="79"/>
      <c r="BA24" s="79"/>
      <c r="BB24" s="79"/>
      <c r="BC24" s="79"/>
      <c r="BD24" s="79"/>
      <c r="BE24" s="79"/>
      <c r="BF24" s="79"/>
      <c r="BG24" s="83"/>
      <c r="BH24" s="87"/>
      <c r="BI24" s="86"/>
    </row>
    <row r="25" spans="1:61" s="76" customFormat="1" ht="18" customHeight="1" thickBot="1">
      <c r="A25" s="361"/>
      <c r="B25" s="365" t="s">
        <v>127</v>
      </c>
      <c r="C25" s="340" t="s">
        <v>26</v>
      </c>
      <c r="D25" s="54" t="s">
        <v>108</v>
      </c>
      <c r="E25" s="85">
        <v>2</v>
      </c>
      <c r="F25" s="85">
        <v>4</v>
      </c>
      <c r="G25" s="85">
        <v>2</v>
      </c>
      <c r="H25" s="85">
        <v>4</v>
      </c>
      <c r="I25" s="85">
        <v>2</v>
      </c>
      <c r="J25" s="217">
        <v>2</v>
      </c>
      <c r="K25" s="217">
        <v>2</v>
      </c>
      <c r="L25" s="85">
        <v>2</v>
      </c>
      <c r="M25" s="85">
        <v>2</v>
      </c>
      <c r="N25" s="85">
        <v>2</v>
      </c>
      <c r="O25" s="85">
        <v>2</v>
      </c>
      <c r="P25" s="85">
        <v>2</v>
      </c>
      <c r="Q25" s="85">
        <v>2</v>
      </c>
      <c r="R25" s="255"/>
      <c r="S25" s="256"/>
      <c r="T25" s="85">
        <v>2</v>
      </c>
      <c r="U25" s="214"/>
      <c r="V25" s="290">
        <f t="shared" si="10"/>
        <v>32</v>
      </c>
      <c r="W25" s="78"/>
      <c r="X25" s="82"/>
      <c r="Y25" s="50">
        <v>2</v>
      </c>
      <c r="Z25" s="49">
        <v>2</v>
      </c>
      <c r="AA25" s="49">
        <v>2</v>
      </c>
      <c r="AB25" s="49">
        <v>2</v>
      </c>
      <c r="AC25" s="207">
        <v>2</v>
      </c>
      <c r="AD25" s="207">
        <v>2</v>
      </c>
      <c r="AE25" s="207">
        <v>2</v>
      </c>
      <c r="AF25" s="49">
        <v>4</v>
      </c>
      <c r="AG25" s="49">
        <v>2</v>
      </c>
      <c r="AH25" s="207">
        <v>2</v>
      </c>
      <c r="AI25" s="207">
        <v>2</v>
      </c>
      <c r="AJ25" s="207">
        <v>2</v>
      </c>
      <c r="AK25" s="207">
        <v>2</v>
      </c>
      <c r="AL25" s="207">
        <v>2</v>
      </c>
      <c r="AM25" s="49">
        <v>4</v>
      </c>
      <c r="AN25" s="207">
        <v>2</v>
      </c>
      <c r="AO25" s="207">
        <v>2</v>
      </c>
      <c r="AP25" s="207">
        <v>2</v>
      </c>
      <c r="AQ25" s="207">
        <v>4</v>
      </c>
      <c r="AR25" s="205"/>
      <c r="AS25" s="49">
        <v>2</v>
      </c>
      <c r="AT25" s="49">
        <v>4</v>
      </c>
      <c r="AU25" s="213"/>
      <c r="AV25" s="282"/>
      <c r="AW25" s="190"/>
      <c r="AX25" s="271">
        <f t="shared" si="9"/>
        <v>50</v>
      </c>
      <c r="AY25" s="198">
        <f t="shared" si="4"/>
        <v>82</v>
      </c>
      <c r="AZ25" s="79"/>
      <c r="BA25" s="79"/>
      <c r="BB25" s="79"/>
      <c r="BC25" s="79"/>
      <c r="BD25" s="79"/>
      <c r="BE25" s="79"/>
      <c r="BF25" s="79"/>
      <c r="BG25" s="83"/>
      <c r="BH25" s="87"/>
      <c r="BI25" s="86"/>
    </row>
    <row r="26" spans="1:61" s="76" customFormat="1" ht="18" customHeight="1" thickBot="1">
      <c r="A26" s="361"/>
      <c r="B26" s="366"/>
      <c r="C26" s="341"/>
      <c r="D26" s="54" t="s">
        <v>85</v>
      </c>
      <c r="E26" s="85"/>
      <c r="F26" s="85">
        <v>1</v>
      </c>
      <c r="G26" s="85"/>
      <c r="H26" s="85"/>
      <c r="I26" s="85">
        <v>1</v>
      </c>
      <c r="J26" s="217"/>
      <c r="K26" s="217">
        <v>1</v>
      </c>
      <c r="L26" s="85"/>
      <c r="M26" s="85"/>
      <c r="N26" s="85">
        <v>1</v>
      </c>
      <c r="O26" s="85"/>
      <c r="P26" s="85"/>
      <c r="Q26" s="85">
        <v>1</v>
      </c>
      <c r="R26" s="255"/>
      <c r="S26" s="256"/>
      <c r="T26" s="85">
        <v>1</v>
      </c>
      <c r="U26" s="214"/>
      <c r="V26" s="290">
        <f t="shared" si="10"/>
        <v>6</v>
      </c>
      <c r="W26" s="78"/>
      <c r="X26" s="82"/>
      <c r="Y26" s="50"/>
      <c r="Z26" s="49"/>
      <c r="AA26" s="49"/>
      <c r="AB26" s="49"/>
      <c r="AC26" s="207"/>
      <c r="AD26" s="207"/>
      <c r="AE26" s="207"/>
      <c r="AF26" s="50"/>
      <c r="AG26" s="49"/>
      <c r="AH26" s="207"/>
      <c r="AI26" s="49"/>
      <c r="AJ26" s="170"/>
      <c r="AK26" s="207"/>
      <c r="AL26" s="207"/>
      <c r="AM26" s="49"/>
      <c r="AN26" s="207"/>
      <c r="AO26" s="207"/>
      <c r="AP26" s="207"/>
      <c r="AQ26" s="207"/>
      <c r="AR26" s="205"/>
      <c r="AS26" s="49"/>
      <c r="AT26" s="49"/>
      <c r="AU26" s="213"/>
      <c r="AV26" s="282"/>
      <c r="AW26" s="190"/>
      <c r="AX26" s="271">
        <f t="shared" si="9"/>
        <v>0</v>
      </c>
      <c r="AY26" s="198">
        <f t="shared" si="4"/>
        <v>6</v>
      </c>
      <c r="AZ26" s="79"/>
      <c r="BA26" s="79"/>
      <c r="BB26" s="79"/>
      <c r="BC26" s="79"/>
      <c r="BD26" s="79"/>
      <c r="BE26" s="79"/>
      <c r="BF26" s="79"/>
      <c r="BG26" s="83"/>
      <c r="BH26" s="87"/>
      <c r="BI26" s="86"/>
    </row>
    <row r="27" spans="1:61" ht="18" customHeight="1" thickBot="1">
      <c r="A27" s="361"/>
      <c r="B27" s="365" t="s">
        <v>128</v>
      </c>
      <c r="C27" s="340" t="s">
        <v>177</v>
      </c>
      <c r="D27" s="54" t="s">
        <v>109</v>
      </c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255"/>
      <c r="S27" s="256"/>
      <c r="T27" s="85"/>
      <c r="U27" s="214"/>
      <c r="V27" s="290">
        <f>SUM(E27:U27)</f>
        <v>0</v>
      </c>
      <c r="W27" s="78"/>
      <c r="X27" s="82"/>
      <c r="Y27" s="50">
        <v>2</v>
      </c>
      <c r="Z27" s="50">
        <v>2</v>
      </c>
      <c r="AA27" s="50">
        <v>2</v>
      </c>
      <c r="AB27" s="50">
        <v>2</v>
      </c>
      <c r="AC27" s="50">
        <v>2</v>
      </c>
      <c r="AD27" s="50">
        <v>2</v>
      </c>
      <c r="AE27" s="50">
        <v>2</v>
      </c>
      <c r="AF27" s="50">
        <v>2</v>
      </c>
      <c r="AG27" s="50">
        <v>2</v>
      </c>
      <c r="AH27" s="50">
        <v>2</v>
      </c>
      <c r="AI27" s="50">
        <v>2</v>
      </c>
      <c r="AJ27" s="50">
        <v>2</v>
      </c>
      <c r="AK27" s="50">
        <v>2</v>
      </c>
      <c r="AL27" s="50">
        <v>2</v>
      </c>
      <c r="AM27" s="50">
        <v>2</v>
      </c>
      <c r="AN27" s="207">
        <v>2</v>
      </c>
      <c r="AO27" s="207">
        <v>2</v>
      </c>
      <c r="AP27" s="207">
        <v>2</v>
      </c>
      <c r="AQ27" s="207">
        <v>2</v>
      </c>
      <c r="AR27" s="205"/>
      <c r="AS27" s="50">
        <v>2</v>
      </c>
      <c r="AT27" s="49"/>
      <c r="AU27" s="213"/>
      <c r="AV27" s="282"/>
      <c r="AW27" s="190"/>
      <c r="AX27" s="271">
        <f t="shared" si="9"/>
        <v>40</v>
      </c>
      <c r="AY27" s="198">
        <f>AX27+V27</f>
        <v>40</v>
      </c>
      <c r="AZ27" s="79"/>
      <c r="BA27" s="79"/>
      <c r="BB27" s="79"/>
      <c r="BC27" s="79"/>
      <c r="BD27" s="79"/>
      <c r="BE27" s="79"/>
      <c r="BF27" s="79"/>
      <c r="BG27" s="83"/>
      <c r="BH27" s="87"/>
      <c r="BI27" s="86"/>
    </row>
    <row r="28" spans="1:61" ht="18" customHeight="1" thickBot="1">
      <c r="A28" s="361"/>
      <c r="B28" s="366"/>
      <c r="C28" s="341"/>
      <c r="D28" s="54" t="s">
        <v>85</v>
      </c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255"/>
      <c r="S28" s="256"/>
      <c r="T28" s="85"/>
      <c r="U28" s="214"/>
      <c r="V28" s="290">
        <f>SUM(E28:U28)</f>
        <v>0</v>
      </c>
      <c r="W28" s="78"/>
      <c r="X28" s="82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207"/>
      <c r="AO28" s="207"/>
      <c r="AP28" s="207"/>
      <c r="AQ28" s="207"/>
      <c r="AR28" s="205"/>
      <c r="AS28" s="50"/>
      <c r="AT28" s="49"/>
      <c r="AU28" s="213"/>
      <c r="AV28" s="282"/>
      <c r="AW28" s="190"/>
      <c r="AX28" s="271">
        <f t="shared" si="9"/>
        <v>0</v>
      </c>
      <c r="AY28" s="198">
        <f>AX28+V28</f>
        <v>0</v>
      </c>
      <c r="AZ28" s="79"/>
      <c r="BA28" s="79"/>
      <c r="BB28" s="79"/>
      <c r="BC28" s="79"/>
      <c r="BD28" s="79"/>
      <c r="BE28" s="79"/>
      <c r="BF28" s="79"/>
      <c r="BG28" s="83"/>
      <c r="BH28" s="87"/>
      <c r="BI28" s="86"/>
    </row>
    <row r="29" spans="1:61" ht="18" customHeight="1" thickBot="1">
      <c r="A29" s="361"/>
      <c r="B29" s="365" t="s">
        <v>148</v>
      </c>
      <c r="C29" s="340" t="s">
        <v>46</v>
      </c>
      <c r="D29" s="54" t="s">
        <v>109</v>
      </c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255"/>
      <c r="S29" s="256"/>
      <c r="T29" s="85"/>
      <c r="U29" s="214"/>
      <c r="V29" s="290">
        <f t="shared" si="10"/>
        <v>0</v>
      </c>
      <c r="W29" s="78"/>
      <c r="X29" s="82"/>
      <c r="Y29" s="50">
        <v>2</v>
      </c>
      <c r="Z29" s="50">
        <v>2</v>
      </c>
      <c r="AA29" s="50">
        <v>2</v>
      </c>
      <c r="AB29" s="50">
        <v>2</v>
      </c>
      <c r="AC29" s="50">
        <v>2</v>
      </c>
      <c r="AD29" s="50">
        <v>2</v>
      </c>
      <c r="AE29" s="50">
        <v>2</v>
      </c>
      <c r="AF29" s="50">
        <v>2</v>
      </c>
      <c r="AG29" s="50">
        <v>2</v>
      </c>
      <c r="AH29" s="50">
        <v>2</v>
      </c>
      <c r="AI29" s="50">
        <v>2</v>
      </c>
      <c r="AJ29" s="50">
        <v>2</v>
      </c>
      <c r="AK29" s="50">
        <v>2</v>
      </c>
      <c r="AL29" s="50">
        <v>2</v>
      </c>
      <c r="AM29" s="50">
        <v>2</v>
      </c>
      <c r="AN29" s="207">
        <v>2</v>
      </c>
      <c r="AO29" s="207">
        <v>2</v>
      </c>
      <c r="AP29" s="207">
        <v>2</v>
      </c>
      <c r="AQ29" s="207">
        <v>2</v>
      </c>
      <c r="AR29" s="205"/>
      <c r="AS29" s="49"/>
      <c r="AT29" s="49"/>
      <c r="AU29" s="213"/>
      <c r="AV29" s="282"/>
      <c r="AW29" s="190"/>
      <c r="AX29" s="271">
        <f t="shared" si="9"/>
        <v>38</v>
      </c>
      <c r="AY29" s="198">
        <f t="shared" si="4"/>
        <v>38</v>
      </c>
      <c r="AZ29" s="79"/>
      <c r="BA29" s="79"/>
      <c r="BB29" s="79"/>
      <c r="BC29" s="79"/>
      <c r="BD29" s="79"/>
      <c r="BE29" s="79"/>
      <c r="BF29" s="79"/>
      <c r="BG29" s="83"/>
      <c r="BH29" s="87"/>
      <c r="BI29" s="86"/>
    </row>
    <row r="30" spans="1:61" ht="18" customHeight="1" thickBot="1">
      <c r="A30" s="361"/>
      <c r="B30" s="366"/>
      <c r="C30" s="341"/>
      <c r="D30" s="54" t="s">
        <v>85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255"/>
      <c r="S30" s="256"/>
      <c r="T30" s="85"/>
      <c r="U30" s="214"/>
      <c r="V30" s="290">
        <f t="shared" si="10"/>
        <v>0</v>
      </c>
      <c r="W30" s="78"/>
      <c r="X30" s="82"/>
      <c r="Y30" s="50"/>
      <c r="Z30" s="49"/>
      <c r="AA30" s="49"/>
      <c r="AB30" s="49"/>
      <c r="AC30" s="207"/>
      <c r="AD30" s="207"/>
      <c r="AE30" s="207"/>
      <c r="AF30" s="49"/>
      <c r="AG30" s="49"/>
      <c r="AH30" s="207"/>
      <c r="AI30" s="207"/>
      <c r="AJ30" s="207"/>
      <c r="AK30" s="207"/>
      <c r="AL30" s="207"/>
      <c r="AM30" s="49"/>
      <c r="AN30" s="207"/>
      <c r="AO30" s="207"/>
      <c r="AP30" s="207"/>
      <c r="AQ30" s="207"/>
      <c r="AR30" s="205"/>
      <c r="AS30" s="49"/>
      <c r="AT30" s="49"/>
      <c r="AU30" s="213"/>
      <c r="AV30" s="282"/>
      <c r="AW30" s="190"/>
      <c r="AX30" s="271">
        <f t="shared" si="9"/>
        <v>0</v>
      </c>
      <c r="AY30" s="198">
        <f t="shared" si="4"/>
        <v>0</v>
      </c>
      <c r="AZ30" s="79"/>
      <c r="BA30" s="79"/>
      <c r="BB30" s="79"/>
      <c r="BC30" s="79"/>
      <c r="BD30" s="79"/>
      <c r="BE30" s="79"/>
      <c r="BF30" s="79"/>
      <c r="BG30" s="83"/>
      <c r="BH30" s="87"/>
      <c r="BI30" s="86"/>
    </row>
    <row r="31" spans="1:61" ht="18" customHeight="1" thickBot="1">
      <c r="A31" s="361"/>
      <c r="B31" s="375" t="s">
        <v>48</v>
      </c>
      <c r="C31" s="353" t="s">
        <v>91</v>
      </c>
      <c r="D31" s="223" t="s">
        <v>18</v>
      </c>
      <c r="E31" s="224">
        <f aca="true" t="shared" si="11" ref="E31:Q31">E33+E37</f>
        <v>4</v>
      </c>
      <c r="F31" s="224">
        <f t="shared" si="11"/>
        <v>4</v>
      </c>
      <c r="G31" s="224">
        <f t="shared" si="11"/>
        <v>4</v>
      </c>
      <c r="H31" s="224">
        <f t="shared" si="11"/>
        <v>4</v>
      </c>
      <c r="I31" s="224">
        <f t="shared" si="11"/>
        <v>4</v>
      </c>
      <c r="J31" s="224">
        <f t="shared" si="11"/>
        <v>4</v>
      </c>
      <c r="K31" s="224">
        <f t="shared" si="11"/>
        <v>4</v>
      </c>
      <c r="L31" s="224">
        <f t="shared" si="11"/>
        <v>4</v>
      </c>
      <c r="M31" s="224">
        <f t="shared" si="11"/>
        <v>4</v>
      </c>
      <c r="N31" s="224">
        <f t="shared" si="11"/>
        <v>4</v>
      </c>
      <c r="O31" s="224">
        <f t="shared" si="11"/>
        <v>4</v>
      </c>
      <c r="P31" s="224">
        <f t="shared" si="11"/>
        <v>4</v>
      </c>
      <c r="Q31" s="224">
        <f t="shared" si="11"/>
        <v>4</v>
      </c>
      <c r="R31" s="205"/>
      <c r="S31" s="190"/>
      <c r="T31" s="224">
        <f>T33+T37</f>
        <v>4</v>
      </c>
      <c r="U31" s="213"/>
      <c r="V31" s="90">
        <f>V33+V37</f>
        <v>56</v>
      </c>
      <c r="W31" s="78"/>
      <c r="X31" s="82"/>
      <c r="Y31" s="226">
        <f>Y33+Y35+Y37</f>
        <v>6</v>
      </c>
      <c r="Z31" s="226">
        <f aca="true" t="shared" si="12" ref="Z31:AQ31">Z33+Z35+Z37</f>
        <v>8</v>
      </c>
      <c r="AA31" s="226">
        <f t="shared" si="12"/>
        <v>6</v>
      </c>
      <c r="AB31" s="226">
        <f t="shared" si="12"/>
        <v>8</v>
      </c>
      <c r="AC31" s="226">
        <f t="shared" si="12"/>
        <v>8</v>
      </c>
      <c r="AD31" s="226">
        <f t="shared" si="12"/>
        <v>8</v>
      </c>
      <c r="AE31" s="226">
        <f t="shared" si="12"/>
        <v>8</v>
      </c>
      <c r="AF31" s="226">
        <f t="shared" si="12"/>
        <v>8</v>
      </c>
      <c r="AG31" s="226">
        <f t="shared" si="12"/>
        <v>8</v>
      </c>
      <c r="AH31" s="226">
        <f t="shared" si="12"/>
        <v>8</v>
      </c>
      <c r="AI31" s="226">
        <f t="shared" si="12"/>
        <v>8</v>
      </c>
      <c r="AJ31" s="226">
        <f t="shared" si="12"/>
        <v>6</v>
      </c>
      <c r="AK31" s="226">
        <f t="shared" si="12"/>
        <v>8</v>
      </c>
      <c r="AL31" s="226">
        <f t="shared" si="12"/>
        <v>6</v>
      </c>
      <c r="AM31" s="226">
        <f t="shared" si="12"/>
        <v>8</v>
      </c>
      <c r="AN31" s="226">
        <f t="shared" si="12"/>
        <v>8</v>
      </c>
      <c r="AO31" s="226">
        <f t="shared" si="12"/>
        <v>8</v>
      </c>
      <c r="AP31" s="226">
        <f t="shared" si="12"/>
        <v>6</v>
      </c>
      <c r="AQ31" s="226">
        <f t="shared" si="12"/>
        <v>8</v>
      </c>
      <c r="AR31" s="216">
        <f>AR37</f>
        <v>0</v>
      </c>
      <c r="AS31" s="226">
        <f>AS33+AS35+AS37</f>
        <v>6</v>
      </c>
      <c r="AT31" s="226">
        <f>AT33+AT35+AT37</f>
        <v>10</v>
      </c>
      <c r="AU31" s="218"/>
      <c r="AV31" s="191"/>
      <c r="AW31" s="191"/>
      <c r="AX31" s="90">
        <f>AX33+AX35+AX37</f>
        <v>158</v>
      </c>
      <c r="AY31" s="198">
        <f t="shared" si="4"/>
        <v>214</v>
      </c>
      <c r="AZ31" s="79"/>
      <c r="BA31" s="79"/>
      <c r="BB31" s="79"/>
      <c r="BC31" s="79"/>
      <c r="BD31" s="79"/>
      <c r="BE31" s="79"/>
      <c r="BF31" s="79"/>
      <c r="BG31" s="83"/>
      <c r="BH31" s="87"/>
      <c r="BI31" s="86"/>
    </row>
    <row r="32" spans="1:61" ht="18" customHeight="1" thickBot="1">
      <c r="A32" s="361"/>
      <c r="B32" s="376"/>
      <c r="C32" s="354"/>
      <c r="D32" s="225" t="s">
        <v>19</v>
      </c>
      <c r="E32" s="224">
        <f aca="true" t="shared" si="13" ref="E32:Q32">E34+E38</f>
        <v>0</v>
      </c>
      <c r="F32" s="224">
        <f t="shared" si="13"/>
        <v>0</v>
      </c>
      <c r="G32" s="224">
        <f t="shared" si="13"/>
        <v>0</v>
      </c>
      <c r="H32" s="224">
        <f t="shared" si="13"/>
        <v>0</v>
      </c>
      <c r="I32" s="224">
        <f t="shared" si="13"/>
        <v>0</v>
      </c>
      <c r="J32" s="224">
        <f t="shared" si="13"/>
        <v>0</v>
      </c>
      <c r="K32" s="224">
        <f t="shared" si="13"/>
        <v>0</v>
      </c>
      <c r="L32" s="224">
        <f t="shared" si="13"/>
        <v>0</v>
      </c>
      <c r="M32" s="224">
        <f t="shared" si="13"/>
        <v>0</v>
      </c>
      <c r="N32" s="224">
        <f t="shared" si="13"/>
        <v>0</v>
      </c>
      <c r="O32" s="224">
        <f t="shared" si="13"/>
        <v>0</v>
      </c>
      <c r="P32" s="224">
        <f t="shared" si="13"/>
        <v>0</v>
      </c>
      <c r="Q32" s="224">
        <f t="shared" si="13"/>
        <v>0</v>
      </c>
      <c r="R32" s="205"/>
      <c r="S32" s="190"/>
      <c r="T32" s="224">
        <f>T34+T38</f>
        <v>0</v>
      </c>
      <c r="U32" s="213"/>
      <c r="V32" s="90">
        <f>V34+V38</f>
        <v>0</v>
      </c>
      <c r="W32" s="78"/>
      <c r="X32" s="82"/>
      <c r="Y32" s="226">
        <f>Y34+Y36+Y38</f>
        <v>0</v>
      </c>
      <c r="Z32" s="226">
        <f aca="true" t="shared" si="14" ref="Z32:AQ32">Z34+Z36+Z38</f>
        <v>2</v>
      </c>
      <c r="AA32" s="226">
        <f t="shared" si="14"/>
        <v>2</v>
      </c>
      <c r="AB32" s="226">
        <f t="shared" si="14"/>
        <v>2</v>
      </c>
      <c r="AC32" s="226">
        <f t="shared" si="14"/>
        <v>3</v>
      </c>
      <c r="AD32" s="226">
        <f t="shared" si="14"/>
        <v>2</v>
      </c>
      <c r="AE32" s="226">
        <f t="shared" si="14"/>
        <v>3</v>
      </c>
      <c r="AF32" s="226">
        <f t="shared" si="14"/>
        <v>2</v>
      </c>
      <c r="AG32" s="226">
        <f t="shared" si="14"/>
        <v>3</v>
      </c>
      <c r="AH32" s="226">
        <f t="shared" si="14"/>
        <v>2</v>
      </c>
      <c r="AI32" s="226">
        <f t="shared" si="14"/>
        <v>1</v>
      </c>
      <c r="AJ32" s="226">
        <f t="shared" si="14"/>
        <v>0</v>
      </c>
      <c r="AK32" s="226">
        <f t="shared" si="14"/>
        <v>1</v>
      </c>
      <c r="AL32" s="226">
        <f t="shared" si="14"/>
        <v>0</v>
      </c>
      <c r="AM32" s="226">
        <f t="shared" si="14"/>
        <v>1</v>
      </c>
      <c r="AN32" s="226">
        <f t="shared" si="14"/>
        <v>2</v>
      </c>
      <c r="AO32" s="226">
        <f t="shared" si="14"/>
        <v>1</v>
      </c>
      <c r="AP32" s="226">
        <f t="shared" si="14"/>
        <v>0</v>
      </c>
      <c r="AQ32" s="226">
        <f t="shared" si="14"/>
        <v>1</v>
      </c>
      <c r="AR32" s="216">
        <f>AR38</f>
        <v>0</v>
      </c>
      <c r="AS32" s="226">
        <f>AS34+AS36+AS38</f>
        <v>1</v>
      </c>
      <c r="AT32" s="226">
        <f>AT34+AT36+AT38</f>
        <v>1</v>
      </c>
      <c r="AU32" s="218"/>
      <c r="AV32" s="191"/>
      <c r="AW32" s="191"/>
      <c r="AX32" s="90">
        <f>AX34+AX36+AX38</f>
        <v>30</v>
      </c>
      <c r="AY32" s="198">
        <f t="shared" si="4"/>
        <v>30</v>
      </c>
      <c r="AZ32" s="79"/>
      <c r="BA32" s="79"/>
      <c r="BB32" s="79"/>
      <c r="BC32" s="79"/>
      <c r="BD32" s="79"/>
      <c r="BE32" s="79"/>
      <c r="BF32" s="79"/>
      <c r="BG32" s="83"/>
      <c r="BH32" s="87"/>
      <c r="BI32" s="86"/>
    </row>
    <row r="33" spans="1:61" ht="18" customHeight="1" thickBot="1" thickTop="1">
      <c r="A33" s="361"/>
      <c r="B33" s="356" t="s">
        <v>49</v>
      </c>
      <c r="C33" s="338" t="s">
        <v>178</v>
      </c>
      <c r="D33" s="44" t="s">
        <v>18</v>
      </c>
      <c r="E33" s="85">
        <v>4</v>
      </c>
      <c r="F33" s="85">
        <v>4</v>
      </c>
      <c r="G33" s="85">
        <v>4</v>
      </c>
      <c r="H33" s="85">
        <v>4</v>
      </c>
      <c r="I33" s="85">
        <v>4</v>
      </c>
      <c r="J33" s="85">
        <v>4</v>
      </c>
      <c r="K33" s="85">
        <v>4</v>
      </c>
      <c r="L33" s="85">
        <v>4</v>
      </c>
      <c r="M33" s="85">
        <v>4</v>
      </c>
      <c r="N33" s="85">
        <v>4</v>
      </c>
      <c r="O33" s="85">
        <v>4</v>
      </c>
      <c r="P33" s="85">
        <v>4</v>
      </c>
      <c r="Q33" s="85">
        <v>4</v>
      </c>
      <c r="R33" s="255"/>
      <c r="S33" s="256"/>
      <c r="T33" s="85">
        <v>4</v>
      </c>
      <c r="U33" s="214"/>
      <c r="V33" s="96">
        <f>SUM(E33:U33)</f>
        <v>56</v>
      </c>
      <c r="W33" s="78"/>
      <c r="X33" s="82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207"/>
      <c r="AO33" s="281"/>
      <c r="AP33" s="170"/>
      <c r="AQ33" s="170"/>
      <c r="AR33" s="216"/>
      <c r="AS33" s="50"/>
      <c r="AT33" s="49"/>
      <c r="AU33" s="218"/>
      <c r="AV33" s="282"/>
      <c r="AW33" s="191"/>
      <c r="AX33" s="271">
        <f aca="true" t="shared" si="15" ref="AX33:AX38">SUM(Y33:AW33)</f>
        <v>0</v>
      </c>
      <c r="AY33" s="198">
        <f>AX33+V33</f>
        <v>56</v>
      </c>
      <c r="AZ33" s="79"/>
      <c r="BA33" s="79"/>
      <c r="BB33" s="79"/>
      <c r="BC33" s="79"/>
      <c r="BD33" s="79"/>
      <c r="BE33" s="79"/>
      <c r="BF33" s="79"/>
      <c r="BG33" s="83"/>
      <c r="BH33" s="87"/>
      <c r="BI33" s="86"/>
    </row>
    <row r="34" spans="1:61" ht="18" customHeight="1" thickBot="1">
      <c r="A34" s="361"/>
      <c r="B34" s="357"/>
      <c r="C34" s="339"/>
      <c r="D34" s="45" t="s">
        <v>19</v>
      </c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255"/>
      <c r="S34" s="256"/>
      <c r="T34" s="85"/>
      <c r="U34" s="214"/>
      <c r="V34" s="96">
        <f>SUM(E34:U34)</f>
        <v>0</v>
      </c>
      <c r="W34" s="78"/>
      <c r="X34" s="82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207"/>
      <c r="AO34" s="281"/>
      <c r="AP34" s="170"/>
      <c r="AQ34" s="170"/>
      <c r="AR34" s="216"/>
      <c r="AS34" s="50"/>
      <c r="AT34" s="49"/>
      <c r="AU34" s="218"/>
      <c r="AV34" s="282"/>
      <c r="AW34" s="191"/>
      <c r="AX34" s="271">
        <f t="shared" si="15"/>
        <v>0</v>
      </c>
      <c r="AY34" s="198">
        <f>AX34+V34</f>
        <v>0</v>
      </c>
      <c r="AZ34" s="79"/>
      <c r="BA34" s="79"/>
      <c r="BB34" s="79"/>
      <c r="BC34" s="79"/>
      <c r="BD34" s="79"/>
      <c r="BE34" s="79"/>
      <c r="BF34" s="79"/>
      <c r="BG34" s="83"/>
      <c r="BH34" s="87"/>
      <c r="BI34" s="86"/>
    </row>
    <row r="35" spans="1:61" ht="18" customHeight="1" thickBot="1" thickTop="1">
      <c r="A35" s="361"/>
      <c r="B35" s="356" t="s">
        <v>135</v>
      </c>
      <c r="C35" s="338" t="s">
        <v>179</v>
      </c>
      <c r="D35" s="44" t="s">
        <v>18</v>
      </c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255"/>
      <c r="S35" s="256"/>
      <c r="T35" s="85"/>
      <c r="U35" s="214"/>
      <c r="V35" s="96">
        <f>SUM(E35:U35)</f>
        <v>0</v>
      </c>
      <c r="W35" s="78"/>
      <c r="X35" s="82"/>
      <c r="Y35" s="50">
        <v>2</v>
      </c>
      <c r="Z35" s="50">
        <v>2</v>
      </c>
      <c r="AA35" s="50">
        <v>2</v>
      </c>
      <c r="AB35" s="50">
        <v>2</v>
      </c>
      <c r="AC35" s="50">
        <v>4</v>
      </c>
      <c r="AD35" s="50">
        <v>2</v>
      </c>
      <c r="AE35" s="50">
        <v>4</v>
      </c>
      <c r="AF35" s="50">
        <v>2</v>
      </c>
      <c r="AG35" s="50">
        <v>4</v>
      </c>
      <c r="AH35" s="50">
        <v>2</v>
      </c>
      <c r="AI35" s="50">
        <v>4</v>
      </c>
      <c r="AJ35" s="50">
        <v>2</v>
      </c>
      <c r="AK35" s="50">
        <v>4</v>
      </c>
      <c r="AL35" s="50">
        <v>2</v>
      </c>
      <c r="AM35" s="50">
        <v>4</v>
      </c>
      <c r="AN35" s="50">
        <v>2</v>
      </c>
      <c r="AO35" s="50">
        <v>4</v>
      </c>
      <c r="AP35" s="50">
        <v>2</v>
      </c>
      <c r="AQ35" s="50">
        <v>4</v>
      </c>
      <c r="AR35" s="205"/>
      <c r="AS35" s="50">
        <v>2</v>
      </c>
      <c r="AT35" s="50">
        <v>4</v>
      </c>
      <c r="AU35" s="218"/>
      <c r="AV35" s="282"/>
      <c r="AW35" s="191"/>
      <c r="AX35" s="271">
        <f t="shared" si="15"/>
        <v>60</v>
      </c>
      <c r="AY35" s="198">
        <f>AX35+V35</f>
        <v>60</v>
      </c>
      <c r="AZ35" s="79"/>
      <c r="BA35" s="79"/>
      <c r="BB35" s="79"/>
      <c r="BC35" s="79"/>
      <c r="BD35" s="79"/>
      <c r="BE35" s="79"/>
      <c r="BF35" s="79"/>
      <c r="BG35" s="83"/>
      <c r="BH35" s="87"/>
      <c r="BI35" s="86"/>
    </row>
    <row r="36" spans="1:61" ht="18" customHeight="1" thickBot="1">
      <c r="A36" s="361"/>
      <c r="B36" s="357"/>
      <c r="C36" s="339"/>
      <c r="D36" s="45" t="s">
        <v>19</v>
      </c>
      <c r="E36" s="85"/>
      <c r="F36" s="85"/>
      <c r="G36" s="85"/>
      <c r="H36" s="85"/>
      <c r="I36" s="85"/>
      <c r="J36" s="217"/>
      <c r="K36" s="217"/>
      <c r="L36" s="85"/>
      <c r="M36" s="85"/>
      <c r="N36" s="85"/>
      <c r="O36" s="85"/>
      <c r="P36" s="85"/>
      <c r="Q36" s="85"/>
      <c r="R36" s="255"/>
      <c r="S36" s="256"/>
      <c r="T36" s="85"/>
      <c r="U36" s="214"/>
      <c r="V36" s="96">
        <f>SUM(E36:U36)</f>
        <v>0</v>
      </c>
      <c r="W36" s="78"/>
      <c r="X36" s="82"/>
      <c r="Y36" s="50"/>
      <c r="Z36" s="49"/>
      <c r="AA36" s="49"/>
      <c r="AB36" s="49"/>
      <c r="AC36" s="207">
        <v>1</v>
      </c>
      <c r="AD36" s="207"/>
      <c r="AE36" s="207">
        <v>1</v>
      </c>
      <c r="AF36" s="49"/>
      <c r="AG36" s="49">
        <v>1</v>
      </c>
      <c r="AH36" s="207"/>
      <c r="AI36" s="207">
        <v>1</v>
      </c>
      <c r="AJ36" s="207"/>
      <c r="AK36" s="207">
        <v>1</v>
      </c>
      <c r="AL36" s="207"/>
      <c r="AM36" s="49">
        <v>1</v>
      </c>
      <c r="AN36" s="207"/>
      <c r="AO36" s="207">
        <v>1</v>
      </c>
      <c r="AP36" s="207"/>
      <c r="AQ36" s="207">
        <v>1</v>
      </c>
      <c r="AR36" s="205"/>
      <c r="AS36" s="49">
        <v>1</v>
      </c>
      <c r="AT36" s="49">
        <v>1</v>
      </c>
      <c r="AU36" s="218"/>
      <c r="AV36" s="282"/>
      <c r="AW36" s="191"/>
      <c r="AX36" s="271">
        <f t="shared" si="15"/>
        <v>10</v>
      </c>
      <c r="AY36" s="198">
        <f>AX36+V36</f>
        <v>10</v>
      </c>
      <c r="AZ36" s="79"/>
      <c r="BA36" s="79"/>
      <c r="BB36" s="79"/>
      <c r="BC36" s="79"/>
      <c r="BD36" s="79"/>
      <c r="BE36" s="79"/>
      <c r="BF36" s="79"/>
      <c r="BG36" s="83"/>
      <c r="BH36" s="87"/>
      <c r="BI36" s="86"/>
    </row>
    <row r="37" spans="1:61" ht="18" customHeight="1" thickBot="1" thickTop="1">
      <c r="A37" s="361"/>
      <c r="B37" s="356" t="s">
        <v>181</v>
      </c>
      <c r="C37" s="338" t="s">
        <v>180</v>
      </c>
      <c r="D37" s="44" t="s">
        <v>18</v>
      </c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255"/>
      <c r="S37" s="256"/>
      <c r="T37" s="85"/>
      <c r="U37" s="214"/>
      <c r="V37" s="96">
        <f aca="true" t="shared" si="16" ref="V37:V52">SUM(E37:U37)</f>
        <v>0</v>
      </c>
      <c r="W37" s="78"/>
      <c r="X37" s="82"/>
      <c r="Y37" s="50">
        <v>4</v>
      </c>
      <c r="Z37" s="50">
        <v>6</v>
      </c>
      <c r="AA37" s="50">
        <v>4</v>
      </c>
      <c r="AB37" s="50">
        <v>6</v>
      </c>
      <c r="AC37" s="50">
        <v>4</v>
      </c>
      <c r="AD37" s="50">
        <v>6</v>
      </c>
      <c r="AE37" s="50">
        <v>4</v>
      </c>
      <c r="AF37" s="50">
        <v>6</v>
      </c>
      <c r="AG37" s="50">
        <v>4</v>
      </c>
      <c r="AH37" s="50">
        <v>6</v>
      </c>
      <c r="AI37" s="50">
        <v>4</v>
      </c>
      <c r="AJ37" s="50">
        <v>4</v>
      </c>
      <c r="AK37" s="50">
        <v>4</v>
      </c>
      <c r="AL37" s="50">
        <v>4</v>
      </c>
      <c r="AM37" s="50">
        <v>4</v>
      </c>
      <c r="AN37" s="50">
        <v>6</v>
      </c>
      <c r="AO37" s="50">
        <v>4</v>
      </c>
      <c r="AP37" s="50">
        <v>4</v>
      </c>
      <c r="AQ37" s="50">
        <v>4</v>
      </c>
      <c r="AR37" s="205"/>
      <c r="AS37" s="49">
        <v>4</v>
      </c>
      <c r="AT37" s="49">
        <v>6</v>
      </c>
      <c r="AU37" s="218"/>
      <c r="AV37" s="282"/>
      <c r="AW37" s="191"/>
      <c r="AX37" s="271">
        <f t="shared" si="15"/>
        <v>98</v>
      </c>
      <c r="AY37" s="198">
        <f>AX37+V37</f>
        <v>98</v>
      </c>
      <c r="AZ37" s="79"/>
      <c r="BA37" s="79"/>
      <c r="BB37" s="79"/>
      <c r="BC37" s="79"/>
      <c r="BD37" s="79"/>
      <c r="BE37" s="79"/>
      <c r="BF37" s="79"/>
      <c r="BG37" s="83"/>
      <c r="BH37" s="87"/>
      <c r="BI37" s="86"/>
    </row>
    <row r="38" spans="1:61" ht="18" customHeight="1" thickBot="1">
      <c r="A38" s="361"/>
      <c r="B38" s="357"/>
      <c r="C38" s="339"/>
      <c r="D38" s="45" t="s">
        <v>19</v>
      </c>
      <c r="E38" s="85"/>
      <c r="F38" s="85"/>
      <c r="G38" s="85"/>
      <c r="H38" s="85"/>
      <c r="I38" s="85"/>
      <c r="J38" s="217"/>
      <c r="K38" s="217"/>
      <c r="L38" s="85"/>
      <c r="M38" s="85"/>
      <c r="N38" s="85"/>
      <c r="O38" s="85"/>
      <c r="P38" s="85"/>
      <c r="Q38" s="85"/>
      <c r="R38" s="255"/>
      <c r="S38" s="256"/>
      <c r="T38" s="85"/>
      <c r="U38" s="214"/>
      <c r="V38" s="96">
        <f t="shared" si="16"/>
        <v>0</v>
      </c>
      <c r="W38" s="78"/>
      <c r="X38" s="82"/>
      <c r="Y38" s="50"/>
      <c r="Z38" s="49">
        <v>2</v>
      </c>
      <c r="AA38" s="49">
        <v>2</v>
      </c>
      <c r="AB38" s="49">
        <v>2</v>
      </c>
      <c r="AC38" s="207">
        <v>2</v>
      </c>
      <c r="AD38" s="207">
        <v>2</v>
      </c>
      <c r="AE38" s="207">
        <v>2</v>
      </c>
      <c r="AF38" s="49">
        <v>2</v>
      </c>
      <c r="AG38" s="49">
        <v>2</v>
      </c>
      <c r="AH38" s="207">
        <v>2</v>
      </c>
      <c r="AI38" s="207"/>
      <c r="AJ38" s="207"/>
      <c r="AK38" s="207"/>
      <c r="AL38" s="207"/>
      <c r="AM38" s="49"/>
      <c r="AN38" s="207">
        <v>2</v>
      </c>
      <c r="AO38" s="207"/>
      <c r="AP38" s="207"/>
      <c r="AQ38" s="207"/>
      <c r="AR38" s="205"/>
      <c r="AS38" s="49"/>
      <c r="AT38" s="49"/>
      <c r="AU38" s="218"/>
      <c r="AV38" s="282"/>
      <c r="AW38" s="191"/>
      <c r="AX38" s="271">
        <f t="shared" si="15"/>
        <v>20</v>
      </c>
      <c r="AY38" s="198">
        <f t="shared" si="4"/>
        <v>20</v>
      </c>
      <c r="AZ38" s="79"/>
      <c r="BA38" s="79"/>
      <c r="BB38" s="79"/>
      <c r="BC38" s="79"/>
      <c r="BD38" s="79"/>
      <c r="BE38" s="79"/>
      <c r="BF38" s="79"/>
      <c r="BG38" s="83"/>
      <c r="BH38" s="87"/>
      <c r="BI38" s="86"/>
    </row>
    <row r="39" spans="1:61" ht="18" customHeight="1" thickBot="1" thickTop="1">
      <c r="A39" s="361"/>
      <c r="B39" s="379" t="s">
        <v>92</v>
      </c>
      <c r="C39" s="381" t="s">
        <v>182</v>
      </c>
      <c r="D39" s="211" t="s">
        <v>18</v>
      </c>
      <c r="E39" s="210">
        <f>E41+E43+E45+E47+E49+E51+E53</f>
        <v>16</v>
      </c>
      <c r="F39" s="210">
        <f aca="true" t="shared" si="17" ref="F39:Q39">F41+F43+F45+F47+F49+F51+F53</f>
        <v>14</v>
      </c>
      <c r="G39" s="210">
        <f t="shared" si="17"/>
        <v>16</v>
      </c>
      <c r="H39" s="210">
        <f t="shared" si="17"/>
        <v>12</v>
      </c>
      <c r="I39" s="210">
        <f t="shared" si="17"/>
        <v>16</v>
      </c>
      <c r="J39" s="210">
        <f t="shared" si="17"/>
        <v>12</v>
      </c>
      <c r="K39" s="210">
        <f t="shared" si="17"/>
        <v>16</v>
      </c>
      <c r="L39" s="210">
        <f t="shared" si="17"/>
        <v>12</v>
      </c>
      <c r="M39" s="210">
        <f t="shared" si="17"/>
        <v>16</v>
      </c>
      <c r="N39" s="210">
        <f t="shared" si="17"/>
        <v>12</v>
      </c>
      <c r="O39" s="210">
        <f t="shared" si="17"/>
        <v>14</v>
      </c>
      <c r="P39" s="210">
        <f t="shared" si="17"/>
        <v>14</v>
      </c>
      <c r="Q39" s="210">
        <f t="shared" si="17"/>
        <v>12</v>
      </c>
      <c r="R39" s="205"/>
      <c r="S39" s="190"/>
      <c r="T39" s="210">
        <f>T41+T43+T45+T47+T49+T51+T53</f>
        <v>14</v>
      </c>
      <c r="U39" s="213"/>
      <c r="V39" s="90">
        <f>V41+V43+V45+V47+V49+V51+V53</f>
        <v>196</v>
      </c>
      <c r="W39" s="78"/>
      <c r="X39" s="82"/>
      <c r="Y39" s="210">
        <f aca="true" t="shared" si="18" ref="Y39:AQ39">Y41+Y43+Y45+Y47+Y49+Y51+Y53</f>
        <v>10</v>
      </c>
      <c r="Z39" s="210">
        <f t="shared" si="18"/>
        <v>10</v>
      </c>
      <c r="AA39" s="210">
        <f t="shared" si="18"/>
        <v>10</v>
      </c>
      <c r="AB39" s="210">
        <f t="shared" si="18"/>
        <v>12</v>
      </c>
      <c r="AC39" s="210">
        <f t="shared" si="18"/>
        <v>10</v>
      </c>
      <c r="AD39" s="210">
        <f t="shared" si="18"/>
        <v>14</v>
      </c>
      <c r="AE39" s="210">
        <f t="shared" si="18"/>
        <v>10</v>
      </c>
      <c r="AF39" s="210">
        <f t="shared" si="18"/>
        <v>12</v>
      </c>
      <c r="AG39" s="210">
        <f t="shared" si="18"/>
        <v>10</v>
      </c>
      <c r="AH39" s="210">
        <f t="shared" si="18"/>
        <v>12</v>
      </c>
      <c r="AI39" s="210">
        <f t="shared" si="18"/>
        <v>10</v>
      </c>
      <c r="AJ39" s="210">
        <f t="shared" si="18"/>
        <v>12</v>
      </c>
      <c r="AK39" s="210">
        <f t="shared" si="18"/>
        <v>10</v>
      </c>
      <c r="AL39" s="210">
        <f t="shared" si="18"/>
        <v>12</v>
      </c>
      <c r="AM39" s="210">
        <f t="shared" si="18"/>
        <v>10</v>
      </c>
      <c r="AN39" s="210">
        <f t="shared" si="18"/>
        <v>10</v>
      </c>
      <c r="AO39" s="210">
        <f t="shared" si="18"/>
        <v>10</v>
      </c>
      <c r="AP39" s="210">
        <f t="shared" si="18"/>
        <v>10</v>
      </c>
      <c r="AQ39" s="210">
        <f t="shared" si="18"/>
        <v>10</v>
      </c>
      <c r="AR39" s="205"/>
      <c r="AS39" s="210">
        <f>AS41+AS43+AS45+AS47+AS49+AS51+AS53</f>
        <v>8</v>
      </c>
      <c r="AT39" s="210">
        <f>AT41+AT43+AT45+AT47+AT49+AT51+AT53</f>
        <v>10</v>
      </c>
      <c r="AU39" s="213"/>
      <c r="AV39" s="191"/>
      <c r="AW39" s="190"/>
      <c r="AX39" s="90">
        <f>AX41+AX43+AX45+AX47+AX49+AX51+AX53</f>
        <v>222</v>
      </c>
      <c r="AY39" s="198">
        <f aca="true" t="shared" si="19" ref="AY39:AY44">AX39+V39</f>
        <v>418</v>
      </c>
      <c r="AZ39" s="79"/>
      <c r="BA39" s="79"/>
      <c r="BB39" s="79"/>
      <c r="BC39" s="79"/>
      <c r="BD39" s="79"/>
      <c r="BE39" s="79"/>
      <c r="BF39" s="79"/>
      <c r="BG39" s="83"/>
      <c r="BH39" s="87"/>
      <c r="BI39" s="86"/>
    </row>
    <row r="40" spans="1:61" ht="18" customHeight="1" thickBot="1">
      <c r="A40" s="361"/>
      <c r="B40" s="380"/>
      <c r="C40" s="382"/>
      <c r="D40" s="227" t="s">
        <v>19</v>
      </c>
      <c r="E40" s="210">
        <f>E42+E44+E46+E48+E50+E52+E54</f>
        <v>0</v>
      </c>
      <c r="F40" s="210">
        <f aca="true" t="shared" si="20" ref="F40:Q40">F42+F44+F46+F48+F50+F52+F54</f>
        <v>0</v>
      </c>
      <c r="G40" s="210">
        <f t="shared" si="20"/>
        <v>0</v>
      </c>
      <c r="H40" s="210">
        <f t="shared" si="20"/>
        <v>0</v>
      </c>
      <c r="I40" s="210">
        <f t="shared" si="20"/>
        <v>0</v>
      </c>
      <c r="J40" s="210">
        <f t="shared" si="20"/>
        <v>0</v>
      </c>
      <c r="K40" s="210">
        <f t="shared" si="20"/>
        <v>0</v>
      </c>
      <c r="L40" s="210">
        <f t="shared" si="20"/>
        <v>0</v>
      </c>
      <c r="M40" s="210">
        <f t="shared" si="20"/>
        <v>1</v>
      </c>
      <c r="N40" s="210">
        <f t="shared" si="20"/>
        <v>1</v>
      </c>
      <c r="O40" s="210">
        <f t="shared" si="20"/>
        <v>1</v>
      </c>
      <c r="P40" s="210">
        <f t="shared" si="20"/>
        <v>1</v>
      </c>
      <c r="Q40" s="210">
        <f t="shared" si="20"/>
        <v>1</v>
      </c>
      <c r="R40" s="205"/>
      <c r="S40" s="190"/>
      <c r="T40" s="210">
        <f>T42+T44+T46+T48+T50+T52+T54</f>
        <v>1</v>
      </c>
      <c r="U40" s="213"/>
      <c r="V40" s="90">
        <f>V42+V44+V46+V48+V50+V52+V54</f>
        <v>6</v>
      </c>
      <c r="W40" s="78"/>
      <c r="X40" s="82"/>
      <c r="Y40" s="210">
        <f aca="true" t="shared" si="21" ref="Y40:AQ40">Y42+Y44+Y46+Y48+Y50+Y52+Y54</f>
        <v>1</v>
      </c>
      <c r="Z40" s="210">
        <f t="shared" si="21"/>
        <v>0</v>
      </c>
      <c r="AA40" s="210">
        <f t="shared" si="21"/>
        <v>0</v>
      </c>
      <c r="AB40" s="210">
        <f t="shared" si="21"/>
        <v>1</v>
      </c>
      <c r="AC40" s="210">
        <f t="shared" si="21"/>
        <v>0</v>
      </c>
      <c r="AD40" s="210">
        <f t="shared" si="21"/>
        <v>0</v>
      </c>
      <c r="AE40" s="210">
        <f t="shared" si="21"/>
        <v>0</v>
      </c>
      <c r="AF40" s="210">
        <f t="shared" si="21"/>
        <v>0</v>
      </c>
      <c r="AG40" s="210">
        <f t="shared" si="21"/>
        <v>0</v>
      </c>
      <c r="AH40" s="210">
        <f t="shared" si="21"/>
        <v>1</v>
      </c>
      <c r="AI40" s="210">
        <f t="shared" si="21"/>
        <v>1</v>
      </c>
      <c r="AJ40" s="210">
        <f t="shared" si="21"/>
        <v>1</v>
      </c>
      <c r="AK40" s="210">
        <f t="shared" si="21"/>
        <v>1</v>
      </c>
      <c r="AL40" s="210">
        <f t="shared" si="21"/>
        <v>1</v>
      </c>
      <c r="AM40" s="210">
        <f t="shared" si="21"/>
        <v>0</v>
      </c>
      <c r="AN40" s="210">
        <f t="shared" si="21"/>
        <v>0</v>
      </c>
      <c r="AO40" s="210">
        <f t="shared" si="21"/>
        <v>0</v>
      </c>
      <c r="AP40" s="210">
        <f t="shared" si="21"/>
        <v>2</v>
      </c>
      <c r="AQ40" s="210">
        <f t="shared" si="21"/>
        <v>0</v>
      </c>
      <c r="AR40" s="205"/>
      <c r="AS40" s="210">
        <f>AS42+AS44+AS46+AS48+AS50+AS52+AS54</f>
        <v>1</v>
      </c>
      <c r="AT40" s="210">
        <f>AT42+AT44+AT46+AT48+AT50+AT52+AT54</f>
        <v>0</v>
      </c>
      <c r="AU40" s="213"/>
      <c r="AV40" s="191"/>
      <c r="AW40" s="190"/>
      <c r="AX40" s="90">
        <f>AX42+AX44+AX46+AX48+AX50+AX52+AX54</f>
        <v>10</v>
      </c>
      <c r="AY40" s="198">
        <f t="shared" si="19"/>
        <v>16</v>
      </c>
      <c r="AZ40" s="79"/>
      <c r="BA40" s="79"/>
      <c r="BB40" s="79"/>
      <c r="BC40" s="79"/>
      <c r="BD40" s="79"/>
      <c r="BE40" s="79"/>
      <c r="BF40" s="79"/>
      <c r="BG40" s="83"/>
      <c r="BH40" s="87"/>
      <c r="BI40" s="86"/>
    </row>
    <row r="41" spans="1:61" ht="18" customHeight="1" thickBot="1" thickTop="1">
      <c r="A41" s="361"/>
      <c r="B41" s="356" t="s">
        <v>164</v>
      </c>
      <c r="C41" s="338" t="s">
        <v>159</v>
      </c>
      <c r="D41" s="12" t="s">
        <v>18</v>
      </c>
      <c r="E41" s="85">
        <v>4</v>
      </c>
      <c r="F41" s="85">
        <v>4</v>
      </c>
      <c r="G41" s="85">
        <v>4</v>
      </c>
      <c r="H41" s="85">
        <v>4</v>
      </c>
      <c r="I41" s="85">
        <v>4</v>
      </c>
      <c r="J41" s="85">
        <v>4</v>
      </c>
      <c r="K41" s="85">
        <v>4</v>
      </c>
      <c r="L41" s="85">
        <v>4</v>
      </c>
      <c r="M41" s="85">
        <v>4</v>
      </c>
      <c r="N41" s="85">
        <v>4</v>
      </c>
      <c r="O41" s="85">
        <v>2</v>
      </c>
      <c r="P41" s="85">
        <v>4</v>
      </c>
      <c r="Q41" s="85">
        <v>2</v>
      </c>
      <c r="R41" s="205"/>
      <c r="S41" s="190"/>
      <c r="T41" s="85">
        <v>2</v>
      </c>
      <c r="U41" s="213"/>
      <c r="V41" s="96">
        <f>SUM(E41:U41)</f>
        <v>50</v>
      </c>
      <c r="W41" s="78"/>
      <c r="X41" s="82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207"/>
      <c r="AO41" s="207"/>
      <c r="AP41" s="170"/>
      <c r="AQ41" s="170"/>
      <c r="AR41" s="216"/>
      <c r="AS41" s="170"/>
      <c r="AT41" s="49"/>
      <c r="AU41" s="218"/>
      <c r="AV41" s="282"/>
      <c r="AW41" s="191"/>
      <c r="AX41" s="271">
        <f>SUM(Y41:AW41)</f>
        <v>0</v>
      </c>
      <c r="AY41" s="198">
        <f t="shared" si="19"/>
        <v>50</v>
      </c>
      <c r="AZ41" s="79"/>
      <c r="BA41" s="79"/>
      <c r="BB41" s="79"/>
      <c r="BC41" s="79"/>
      <c r="BD41" s="79"/>
      <c r="BE41" s="79"/>
      <c r="BF41" s="79"/>
      <c r="BG41" s="83"/>
      <c r="BH41" s="87"/>
      <c r="BI41" s="86"/>
    </row>
    <row r="42" spans="1:61" ht="18" customHeight="1" thickBot="1">
      <c r="A42" s="361"/>
      <c r="B42" s="357"/>
      <c r="C42" s="355"/>
      <c r="D42" s="35" t="s">
        <v>19</v>
      </c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5"/>
      <c r="S42" s="190"/>
      <c r="T42" s="207"/>
      <c r="U42" s="213"/>
      <c r="V42" s="96">
        <f>SUM(E42:U42)</f>
        <v>0</v>
      </c>
      <c r="W42" s="78"/>
      <c r="X42" s="82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207"/>
      <c r="AO42" s="207"/>
      <c r="AP42" s="170"/>
      <c r="AQ42" s="170"/>
      <c r="AR42" s="216"/>
      <c r="AS42" s="170"/>
      <c r="AT42" s="49"/>
      <c r="AU42" s="218"/>
      <c r="AV42" s="282"/>
      <c r="AW42" s="191"/>
      <c r="AX42" s="271">
        <f>SUM(Y42:AW42)</f>
        <v>0</v>
      </c>
      <c r="AY42" s="198">
        <f t="shared" si="19"/>
        <v>0</v>
      </c>
      <c r="AZ42" s="79"/>
      <c r="BA42" s="79"/>
      <c r="BB42" s="79"/>
      <c r="BC42" s="79"/>
      <c r="BD42" s="79"/>
      <c r="BE42" s="79"/>
      <c r="BF42" s="79"/>
      <c r="BG42" s="83"/>
      <c r="BH42" s="87"/>
      <c r="BI42" s="86"/>
    </row>
    <row r="43" spans="1:61" ht="18" customHeight="1" thickBot="1" thickTop="1">
      <c r="A43" s="361"/>
      <c r="B43" s="356" t="s">
        <v>53</v>
      </c>
      <c r="C43" s="338" t="s">
        <v>183</v>
      </c>
      <c r="D43" s="12" t="s">
        <v>18</v>
      </c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55"/>
      <c r="S43" s="256"/>
      <c r="T43" s="217"/>
      <c r="U43" s="213"/>
      <c r="V43" s="96">
        <f>SUM(E43:U43)</f>
        <v>0</v>
      </c>
      <c r="W43" s="78"/>
      <c r="X43" s="82"/>
      <c r="Y43" s="170">
        <v>2</v>
      </c>
      <c r="Z43" s="170">
        <v>2</v>
      </c>
      <c r="AA43" s="170">
        <v>2</v>
      </c>
      <c r="AB43" s="170">
        <v>2</v>
      </c>
      <c r="AC43" s="170">
        <v>2</v>
      </c>
      <c r="AD43" s="170">
        <v>2</v>
      </c>
      <c r="AE43" s="170">
        <v>2</v>
      </c>
      <c r="AF43" s="170">
        <v>2</v>
      </c>
      <c r="AG43" s="170">
        <v>2</v>
      </c>
      <c r="AH43" s="170">
        <v>2</v>
      </c>
      <c r="AI43" s="170">
        <v>2</v>
      </c>
      <c r="AJ43" s="170">
        <v>2</v>
      </c>
      <c r="AK43" s="170">
        <v>2</v>
      </c>
      <c r="AL43" s="170">
        <v>2</v>
      </c>
      <c r="AM43" s="170">
        <v>2</v>
      </c>
      <c r="AN43" s="170">
        <v>2</v>
      </c>
      <c r="AO43" s="170">
        <v>2</v>
      </c>
      <c r="AP43" s="170">
        <v>2</v>
      </c>
      <c r="AQ43" s="170">
        <v>2</v>
      </c>
      <c r="AR43" s="216"/>
      <c r="AS43" s="170"/>
      <c r="AT43" s="49"/>
      <c r="AU43" s="218"/>
      <c r="AV43" s="282"/>
      <c r="AW43" s="191"/>
      <c r="AX43" s="271">
        <f>SUM(Y43:AW43)</f>
        <v>38</v>
      </c>
      <c r="AY43" s="198">
        <f t="shared" si="19"/>
        <v>38</v>
      </c>
      <c r="AZ43" s="79"/>
      <c r="BA43" s="79"/>
      <c r="BB43" s="79"/>
      <c r="BC43" s="79"/>
      <c r="BD43" s="79"/>
      <c r="BE43" s="79"/>
      <c r="BF43" s="79"/>
      <c r="BG43" s="83"/>
      <c r="BH43" s="87"/>
      <c r="BI43" s="86"/>
    </row>
    <row r="44" spans="1:61" ht="18" customHeight="1" thickBot="1">
      <c r="A44" s="361"/>
      <c r="B44" s="357"/>
      <c r="C44" s="355"/>
      <c r="D44" s="35" t="s">
        <v>19</v>
      </c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5"/>
      <c r="S44" s="190"/>
      <c r="T44" s="207"/>
      <c r="U44" s="213"/>
      <c r="V44" s="96">
        <f>SUM(E44:U44)</f>
        <v>0</v>
      </c>
      <c r="W44" s="78"/>
      <c r="X44" s="82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207"/>
      <c r="AN44" s="207"/>
      <c r="AO44" s="207"/>
      <c r="AP44" s="170"/>
      <c r="AQ44" s="170"/>
      <c r="AR44" s="216"/>
      <c r="AS44" s="170"/>
      <c r="AT44" s="49"/>
      <c r="AU44" s="218"/>
      <c r="AV44" s="282"/>
      <c r="AW44" s="191"/>
      <c r="AX44" s="271">
        <f>SUM(Y44:AW44)</f>
        <v>0</v>
      </c>
      <c r="AY44" s="198">
        <f t="shared" si="19"/>
        <v>0</v>
      </c>
      <c r="AZ44" s="79"/>
      <c r="BA44" s="79"/>
      <c r="BB44" s="79"/>
      <c r="BC44" s="79"/>
      <c r="BD44" s="79"/>
      <c r="BE44" s="79"/>
      <c r="BF44" s="79"/>
      <c r="BG44" s="83"/>
      <c r="BH44" s="87"/>
      <c r="BI44" s="86"/>
    </row>
    <row r="45" spans="1:61" ht="16.5" customHeight="1" thickBot="1" thickTop="1">
      <c r="A45" s="361"/>
      <c r="B45" s="356" t="s">
        <v>142</v>
      </c>
      <c r="C45" s="338" t="s">
        <v>184</v>
      </c>
      <c r="D45" s="12" t="s">
        <v>18</v>
      </c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5"/>
      <c r="S45" s="190"/>
      <c r="T45" s="207"/>
      <c r="U45" s="213"/>
      <c r="V45" s="96">
        <f t="shared" si="16"/>
        <v>0</v>
      </c>
      <c r="W45" s="78"/>
      <c r="X45" s="82"/>
      <c r="Y45" s="170">
        <v>2</v>
      </c>
      <c r="Z45" s="170">
        <v>2</v>
      </c>
      <c r="AA45" s="170">
        <v>2</v>
      </c>
      <c r="AB45" s="170">
        <v>2</v>
      </c>
      <c r="AC45" s="170">
        <v>2</v>
      </c>
      <c r="AD45" s="170">
        <v>4</v>
      </c>
      <c r="AE45" s="170">
        <v>2</v>
      </c>
      <c r="AF45" s="170">
        <v>2</v>
      </c>
      <c r="AG45" s="170">
        <v>2</v>
      </c>
      <c r="AH45" s="170">
        <v>2</v>
      </c>
      <c r="AI45" s="170">
        <v>2</v>
      </c>
      <c r="AJ45" s="170">
        <v>4</v>
      </c>
      <c r="AK45" s="170">
        <v>2</v>
      </c>
      <c r="AL45" s="170">
        <v>2</v>
      </c>
      <c r="AM45" s="170">
        <v>2</v>
      </c>
      <c r="AN45" s="207">
        <v>2</v>
      </c>
      <c r="AO45" s="207">
        <v>2</v>
      </c>
      <c r="AP45" s="170">
        <v>2</v>
      </c>
      <c r="AQ45" s="170">
        <v>2</v>
      </c>
      <c r="AR45" s="216"/>
      <c r="AS45" s="170">
        <v>4</v>
      </c>
      <c r="AT45" s="49">
        <v>4</v>
      </c>
      <c r="AU45" s="218"/>
      <c r="AV45" s="282"/>
      <c r="AW45" s="191"/>
      <c r="AX45" s="271">
        <f aca="true" t="shared" si="22" ref="AX45:AX54">SUM(Y45:AW45)</f>
        <v>50</v>
      </c>
      <c r="AY45" s="198">
        <f t="shared" si="4"/>
        <v>50</v>
      </c>
      <c r="AZ45" s="79"/>
      <c r="BA45" s="79"/>
      <c r="BB45" s="79"/>
      <c r="BC45" s="79"/>
      <c r="BD45" s="79"/>
      <c r="BE45" s="79"/>
      <c r="BF45" s="79"/>
      <c r="BG45" s="83"/>
      <c r="BH45" s="87"/>
      <c r="BI45" s="86"/>
    </row>
    <row r="46" spans="1:61" ht="16.5" customHeight="1" thickBot="1">
      <c r="A46" s="361"/>
      <c r="B46" s="357"/>
      <c r="C46" s="355"/>
      <c r="D46" s="35" t="s">
        <v>19</v>
      </c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5"/>
      <c r="S46" s="190"/>
      <c r="T46" s="207"/>
      <c r="U46" s="213"/>
      <c r="V46" s="96">
        <f t="shared" si="16"/>
        <v>0</v>
      </c>
      <c r="W46" s="78"/>
      <c r="X46" s="82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207"/>
      <c r="AO46" s="207"/>
      <c r="AP46" s="170"/>
      <c r="AQ46" s="170"/>
      <c r="AR46" s="216"/>
      <c r="AS46" s="170"/>
      <c r="AT46" s="49"/>
      <c r="AU46" s="218"/>
      <c r="AV46" s="282"/>
      <c r="AW46" s="191"/>
      <c r="AX46" s="271">
        <f t="shared" si="22"/>
        <v>0</v>
      </c>
      <c r="AY46" s="198">
        <f t="shared" si="4"/>
        <v>0</v>
      </c>
      <c r="AZ46" s="79"/>
      <c r="BA46" s="79"/>
      <c r="BB46" s="79"/>
      <c r="BC46" s="79"/>
      <c r="BD46" s="79"/>
      <c r="BE46" s="79"/>
      <c r="BF46" s="79"/>
      <c r="BG46" s="83"/>
      <c r="BH46" s="87"/>
      <c r="BI46" s="86"/>
    </row>
    <row r="47" spans="1:61" ht="18" customHeight="1" thickBot="1" thickTop="1">
      <c r="A47" s="361"/>
      <c r="B47" s="356" t="s">
        <v>143</v>
      </c>
      <c r="C47" s="338" t="s">
        <v>160</v>
      </c>
      <c r="D47" s="12" t="s">
        <v>18</v>
      </c>
      <c r="E47" s="217">
        <v>6</v>
      </c>
      <c r="F47" s="217">
        <v>6</v>
      </c>
      <c r="G47" s="217">
        <v>6</v>
      </c>
      <c r="H47" s="217">
        <v>4</v>
      </c>
      <c r="I47" s="217">
        <v>6</v>
      </c>
      <c r="J47" s="217">
        <v>4</v>
      </c>
      <c r="K47" s="217">
        <v>6</v>
      </c>
      <c r="L47" s="217">
        <v>4</v>
      </c>
      <c r="M47" s="217">
        <v>6</v>
      </c>
      <c r="N47" s="217">
        <v>4</v>
      </c>
      <c r="O47" s="217">
        <v>6</v>
      </c>
      <c r="P47" s="217">
        <v>6</v>
      </c>
      <c r="Q47" s="217">
        <v>6</v>
      </c>
      <c r="R47" s="255"/>
      <c r="S47" s="256"/>
      <c r="T47" s="217">
        <v>6</v>
      </c>
      <c r="U47" s="213"/>
      <c r="V47" s="96">
        <f t="shared" si="16"/>
        <v>76</v>
      </c>
      <c r="W47" s="78"/>
      <c r="X47" s="82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207"/>
      <c r="AO47" s="207"/>
      <c r="AP47" s="170"/>
      <c r="AQ47" s="170"/>
      <c r="AR47" s="216"/>
      <c r="AS47" s="170"/>
      <c r="AT47" s="49"/>
      <c r="AU47" s="218"/>
      <c r="AV47" s="282"/>
      <c r="AW47" s="191"/>
      <c r="AX47" s="271">
        <f t="shared" si="22"/>
        <v>0</v>
      </c>
      <c r="AY47" s="198">
        <f t="shared" si="4"/>
        <v>76</v>
      </c>
      <c r="AZ47" s="79"/>
      <c r="BA47" s="79"/>
      <c r="BB47" s="79"/>
      <c r="BC47" s="79"/>
      <c r="BD47" s="79"/>
      <c r="BE47" s="79"/>
      <c r="BF47" s="79"/>
      <c r="BG47" s="83"/>
      <c r="BH47" s="87"/>
      <c r="BI47" s="86"/>
    </row>
    <row r="48" spans="1:61" ht="18" customHeight="1" thickBot="1">
      <c r="A48" s="361"/>
      <c r="B48" s="357"/>
      <c r="C48" s="355"/>
      <c r="D48" s="35" t="s">
        <v>19</v>
      </c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5"/>
      <c r="S48" s="190"/>
      <c r="T48" s="207"/>
      <c r="U48" s="213"/>
      <c r="V48" s="96">
        <f t="shared" si="16"/>
        <v>0</v>
      </c>
      <c r="W48" s="78"/>
      <c r="X48" s="82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207"/>
      <c r="AN48" s="207"/>
      <c r="AO48" s="207"/>
      <c r="AP48" s="170"/>
      <c r="AQ48" s="170"/>
      <c r="AR48" s="216"/>
      <c r="AS48" s="170"/>
      <c r="AT48" s="49"/>
      <c r="AU48" s="218"/>
      <c r="AV48" s="282"/>
      <c r="AW48" s="191"/>
      <c r="AX48" s="271">
        <f t="shared" si="22"/>
        <v>0</v>
      </c>
      <c r="AY48" s="198">
        <f t="shared" si="4"/>
        <v>0</v>
      </c>
      <c r="AZ48" s="79"/>
      <c r="BA48" s="79"/>
      <c r="BB48" s="79"/>
      <c r="BC48" s="79"/>
      <c r="BD48" s="79"/>
      <c r="BE48" s="79"/>
      <c r="BF48" s="79"/>
      <c r="BG48" s="83"/>
      <c r="BH48" s="87"/>
      <c r="BI48" s="86"/>
    </row>
    <row r="49" spans="1:61" ht="18" customHeight="1" thickBot="1" thickTop="1">
      <c r="A49" s="362"/>
      <c r="B49" s="356" t="s">
        <v>165</v>
      </c>
      <c r="C49" s="338" t="s">
        <v>185</v>
      </c>
      <c r="D49" s="12" t="s">
        <v>18</v>
      </c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5"/>
      <c r="S49" s="190"/>
      <c r="T49" s="207"/>
      <c r="U49" s="213"/>
      <c r="V49" s="96">
        <f t="shared" si="16"/>
        <v>0</v>
      </c>
      <c r="W49" s="78"/>
      <c r="X49" s="82"/>
      <c r="Y49" s="170">
        <v>4</v>
      </c>
      <c r="Z49" s="170">
        <v>4</v>
      </c>
      <c r="AA49" s="170">
        <v>4</v>
      </c>
      <c r="AB49" s="170">
        <v>6</v>
      </c>
      <c r="AC49" s="170">
        <v>4</v>
      </c>
      <c r="AD49" s="170">
        <v>6</v>
      </c>
      <c r="AE49" s="170">
        <v>4</v>
      </c>
      <c r="AF49" s="170">
        <v>6</v>
      </c>
      <c r="AG49" s="170">
        <v>4</v>
      </c>
      <c r="AH49" s="170">
        <v>6</v>
      </c>
      <c r="AI49" s="170">
        <v>4</v>
      </c>
      <c r="AJ49" s="170">
        <v>4</v>
      </c>
      <c r="AK49" s="170">
        <v>4</v>
      </c>
      <c r="AL49" s="170">
        <v>6</v>
      </c>
      <c r="AM49" s="170">
        <v>4</v>
      </c>
      <c r="AN49" s="170">
        <v>4</v>
      </c>
      <c r="AO49" s="170">
        <v>4</v>
      </c>
      <c r="AP49" s="170">
        <v>4</v>
      </c>
      <c r="AQ49" s="170">
        <v>4</v>
      </c>
      <c r="AR49" s="216"/>
      <c r="AS49" s="170">
        <v>4</v>
      </c>
      <c r="AT49" s="49">
        <v>6</v>
      </c>
      <c r="AU49" s="218"/>
      <c r="AV49" s="282"/>
      <c r="AW49" s="191"/>
      <c r="AX49" s="271">
        <f t="shared" si="22"/>
        <v>96</v>
      </c>
      <c r="AY49" s="198">
        <f t="shared" si="4"/>
        <v>96</v>
      </c>
      <c r="AZ49" s="79"/>
      <c r="BA49" s="79"/>
      <c r="BB49" s="79"/>
      <c r="BC49" s="79"/>
      <c r="BD49" s="79"/>
      <c r="BE49" s="79"/>
      <c r="BF49" s="79"/>
      <c r="BG49" s="83"/>
      <c r="BH49" s="87"/>
      <c r="BI49" s="86"/>
    </row>
    <row r="50" spans="2:60" ht="24.75" customHeight="1" thickBot="1">
      <c r="B50" s="357"/>
      <c r="C50" s="355"/>
      <c r="D50" s="35" t="s">
        <v>19</v>
      </c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55"/>
      <c r="S50" s="256"/>
      <c r="T50" s="217"/>
      <c r="U50" s="213"/>
      <c r="V50" s="96">
        <f t="shared" si="16"/>
        <v>0</v>
      </c>
      <c r="W50" s="78"/>
      <c r="X50" s="82"/>
      <c r="Y50" s="170">
        <v>1</v>
      </c>
      <c r="Z50" s="170"/>
      <c r="AA50" s="170"/>
      <c r="AB50" s="170">
        <v>1</v>
      </c>
      <c r="AC50" s="170"/>
      <c r="AD50" s="170"/>
      <c r="AE50" s="170"/>
      <c r="AF50" s="170"/>
      <c r="AG50" s="170"/>
      <c r="AH50" s="170">
        <v>1</v>
      </c>
      <c r="AI50" s="170">
        <v>1</v>
      </c>
      <c r="AJ50" s="170">
        <v>1</v>
      </c>
      <c r="AK50" s="170">
        <v>1</v>
      </c>
      <c r="AL50" s="170">
        <v>1</v>
      </c>
      <c r="AM50" s="207"/>
      <c r="AN50" s="207"/>
      <c r="AO50" s="207"/>
      <c r="AP50" s="170">
        <v>2</v>
      </c>
      <c r="AQ50" s="170"/>
      <c r="AR50" s="216"/>
      <c r="AS50" s="170">
        <v>1</v>
      </c>
      <c r="AT50" s="49"/>
      <c r="AU50" s="218"/>
      <c r="AV50" s="282"/>
      <c r="AW50" s="191"/>
      <c r="AX50" s="271">
        <f t="shared" si="22"/>
        <v>10</v>
      </c>
      <c r="AY50" s="198">
        <f t="shared" si="4"/>
        <v>10</v>
      </c>
      <c r="AZ50" s="79"/>
      <c r="BA50" s="79"/>
      <c r="BB50" s="79"/>
      <c r="BC50" s="79"/>
      <c r="BD50" s="79"/>
      <c r="BE50" s="79"/>
      <c r="BF50" s="79"/>
      <c r="BG50" s="83"/>
      <c r="BH50" s="87"/>
    </row>
    <row r="51" spans="2:60" ht="24.75" customHeight="1" thickBot="1" thickTop="1">
      <c r="B51" s="356" t="s">
        <v>187</v>
      </c>
      <c r="C51" s="338" t="s">
        <v>186</v>
      </c>
      <c r="D51" s="12" t="s">
        <v>18</v>
      </c>
      <c r="E51" s="85">
        <v>4</v>
      </c>
      <c r="F51" s="85">
        <v>2</v>
      </c>
      <c r="G51" s="85">
        <v>4</v>
      </c>
      <c r="H51" s="85">
        <v>2</v>
      </c>
      <c r="I51" s="85">
        <v>4</v>
      </c>
      <c r="J51" s="85">
        <v>2</v>
      </c>
      <c r="K51" s="85">
        <v>4</v>
      </c>
      <c r="L51" s="85">
        <v>2</v>
      </c>
      <c r="M51" s="85">
        <v>4</v>
      </c>
      <c r="N51" s="85">
        <v>2</v>
      </c>
      <c r="O51" s="85">
        <v>4</v>
      </c>
      <c r="P51" s="85">
        <v>2</v>
      </c>
      <c r="Q51" s="85">
        <v>2</v>
      </c>
      <c r="R51" s="205"/>
      <c r="S51" s="190"/>
      <c r="T51" s="85">
        <v>2</v>
      </c>
      <c r="U51" s="213"/>
      <c r="V51" s="96">
        <f t="shared" si="16"/>
        <v>40</v>
      </c>
      <c r="W51" s="78"/>
      <c r="X51" s="82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207"/>
      <c r="AN51" s="207"/>
      <c r="AO51" s="207"/>
      <c r="AP51" s="170"/>
      <c r="AQ51" s="170"/>
      <c r="AR51" s="216"/>
      <c r="AS51" s="170"/>
      <c r="AT51" s="49"/>
      <c r="AU51" s="218"/>
      <c r="AV51" s="282"/>
      <c r="AW51" s="191"/>
      <c r="AX51" s="271">
        <f t="shared" si="22"/>
        <v>0</v>
      </c>
      <c r="AY51" s="198">
        <f t="shared" si="4"/>
        <v>40</v>
      </c>
      <c r="AZ51" s="79"/>
      <c r="BA51" s="79"/>
      <c r="BB51" s="79"/>
      <c r="BC51" s="79"/>
      <c r="BD51" s="79"/>
      <c r="BE51" s="79"/>
      <c r="BF51" s="79"/>
      <c r="BG51" s="83"/>
      <c r="BH51" s="87"/>
    </row>
    <row r="52" spans="1:61" ht="20.25" customHeight="1" thickBot="1">
      <c r="A52" s="13"/>
      <c r="B52" s="357"/>
      <c r="C52" s="355"/>
      <c r="D52" s="35" t="s">
        <v>19</v>
      </c>
      <c r="E52" s="207"/>
      <c r="F52" s="207"/>
      <c r="G52" s="207"/>
      <c r="H52" s="207"/>
      <c r="I52" s="207"/>
      <c r="J52" s="207"/>
      <c r="K52" s="207"/>
      <c r="L52" s="207"/>
      <c r="M52" s="207">
        <v>1</v>
      </c>
      <c r="N52" s="207">
        <v>1</v>
      </c>
      <c r="O52" s="207">
        <v>1</v>
      </c>
      <c r="P52" s="207">
        <v>1</v>
      </c>
      <c r="Q52" s="207">
        <v>1</v>
      </c>
      <c r="R52" s="205"/>
      <c r="S52" s="190"/>
      <c r="T52" s="207">
        <v>1</v>
      </c>
      <c r="U52" s="213"/>
      <c r="V52" s="96">
        <f t="shared" si="16"/>
        <v>6</v>
      </c>
      <c r="W52" s="78"/>
      <c r="X52" s="82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207"/>
      <c r="AO52" s="207"/>
      <c r="AP52" s="170"/>
      <c r="AQ52" s="170"/>
      <c r="AR52" s="216"/>
      <c r="AS52" s="170"/>
      <c r="AT52" s="49"/>
      <c r="AU52" s="218"/>
      <c r="AV52" s="282"/>
      <c r="AW52" s="191"/>
      <c r="AX52" s="271">
        <f t="shared" si="22"/>
        <v>0</v>
      </c>
      <c r="AY52" s="198">
        <f>AX52+V52</f>
        <v>6</v>
      </c>
      <c r="AZ52" s="79"/>
      <c r="BA52" s="79"/>
      <c r="BB52" s="79"/>
      <c r="BC52" s="79"/>
      <c r="BD52" s="79"/>
      <c r="BE52" s="79"/>
      <c r="BF52" s="79"/>
      <c r="BG52" s="83"/>
      <c r="BH52" s="87"/>
      <c r="BI52" s="14"/>
    </row>
    <row r="53" spans="1:61" ht="16.5" customHeight="1" thickBot="1" thickTop="1">
      <c r="A53" s="13"/>
      <c r="B53" s="356" t="s">
        <v>189</v>
      </c>
      <c r="C53" s="338" t="s">
        <v>188</v>
      </c>
      <c r="D53" s="12" t="s">
        <v>18</v>
      </c>
      <c r="E53" s="207">
        <v>2</v>
      </c>
      <c r="F53" s="207">
        <v>2</v>
      </c>
      <c r="G53" s="207">
        <v>2</v>
      </c>
      <c r="H53" s="207">
        <v>2</v>
      </c>
      <c r="I53" s="207">
        <v>2</v>
      </c>
      <c r="J53" s="207">
        <v>2</v>
      </c>
      <c r="K53" s="207">
        <v>2</v>
      </c>
      <c r="L53" s="207">
        <v>2</v>
      </c>
      <c r="M53" s="207">
        <v>2</v>
      </c>
      <c r="N53" s="207">
        <v>2</v>
      </c>
      <c r="O53" s="207">
        <v>2</v>
      </c>
      <c r="P53" s="207">
        <v>2</v>
      </c>
      <c r="Q53" s="207">
        <v>2</v>
      </c>
      <c r="R53" s="205"/>
      <c r="S53" s="190"/>
      <c r="T53" s="207">
        <v>4</v>
      </c>
      <c r="U53" s="213"/>
      <c r="V53" s="96">
        <f>SUM(E53:U53)</f>
        <v>30</v>
      </c>
      <c r="W53" s="78"/>
      <c r="X53" s="82"/>
      <c r="Y53" s="170">
        <v>2</v>
      </c>
      <c r="Z53" s="170">
        <v>2</v>
      </c>
      <c r="AA53" s="170">
        <v>2</v>
      </c>
      <c r="AB53" s="170">
        <v>2</v>
      </c>
      <c r="AC53" s="170">
        <v>2</v>
      </c>
      <c r="AD53" s="170">
        <v>2</v>
      </c>
      <c r="AE53" s="170">
        <v>2</v>
      </c>
      <c r="AF53" s="170">
        <v>2</v>
      </c>
      <c r="AG53" s="170">
        <v>2</v>
      </c>
      <c r="AH53" s="170">
        <v>2</v>
      </c>
      <c r="AI53" s="170">
        <v>2</v>
      </c>
      <c r="AJ53" s="170">
        <v>2</v>
      </c>
      <c r="AK53" s="170">
        <v>2</v>
      </c>
      <c r="AL53" s="170">
        <v>2</v>
      </c>
      <c r="AM53" s="170">
        <v>2</v>
      </c>
      <c r="AN53" s="170">
        <v>2</v>
      </c>
      <c r="AO53" s="170">
        <v>2</v>
      </c>
      <c r="AP53" s="170">
        <v>2</v>
      </c>
      <c r="AQ53" s="170">
        <v>2</v>
      </c>
      <c r="AR53" s="216"/>
      <c r="AS53" s="170"/>
      <c r="AT53" s="49"/>
      <c r="AU53" s="218"/>
      <c r="AV53" s="282"/>
      <c r="AW53" s="191"/>
      <c r="AX53" s="271">
        <f t="shared" si="22"/>
        <v>38</v>
      </c>
      <c r="AY53" s="198">
        <f>AX53+V53</f>
        <v>68</v>
      </c>
      <c r="AZ53" s="79"/>
      <c r="BA53" s="79"/>
      <c r="BB53" s="79"/>
      <c r="BC53" s="79"/>
      <c r="BD53" s="79"/>
      <c r="BE53" s="79"/>
      <c r="BF53" s="79"/>
      <c r="BG53" s="83"/>
      <c r="BH53" s="87"/>
      <c r="BI53" s="14"/>
    </row>
    <row r="54" spans="1:61" ht="16.5" thickBot="1">
      <c r="A54" s="13"/>
      <c r="B54" s="357"/>
      <c r="C54" s="355"/>
      <c r="D54" s="35" t="s">
        <v>19</v>
      </c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5"/>
      <c r="S54" s="190"/>
      <c r="T54" s="207"/>
      <c r="U54" s="213"/>
      <c r="V54" s="96">
        <f>SUM(E54:U54)</f>
        <v>0</v>
      </c>
      <c r="W54" s="78"/>
      <c r="X54" s="82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207"/>
      <c r="AN54" s="207"/>
      <c r="AO54" s="207"/>
      <c r="AP54" s="170"/>
      <c r="AQ54" s="170"/>
      <c r="AR54" s="216"/>
      <c r="AS54" s="170"/>
      <c r="AT54" s="49"/>
      <c r="AU54" s="218"/>
      <c r="AV54" s="282"/>
      <c r="AW54" s="191"/>
      <c r="AX54" s="271">
        <f t="shared" si="22"/>
        <v>0</v>
      </c>
      <c r="AY54" s="198">
        <f>AX54+V54</f>
        <v>0</v>
      </c>
      <c r="AZ54" s="79"/>
      <c r="BA54" s="79"/>
      <c r="BB54" s="79"/>
      <c r="BC54" s="79"/>
      <c r="BD54" s="79"/>
      <c r="BE54" s="79"/>
      <c r="BF54" s="79"/>
      <c r="BG54" s="83"/>
      <c r="BH54" s="87"/>
      <c r="BI54" s="14"/>
    </row>
    <row r="55" spans="1:61" ht="17.25" thickBot="1" thickTop="1">
      <c r="A55" s="13"/>
      <c r="B55" s="367" t="s">
        <v>191</v>
      </c>
      <c r="C55" s="363" t="s">
        <v>190</v>
      </c>
      <c r="D55" s="150" t="s">
        <v>18</v>
      </c>
      <c r="E55" s="151">
        <f>E57+E63</f>
        <v>6</v>
      </c>
      <c r="F55" s="151">
        <f aca="true" t="shared" si="23" ref="F55:Q55">F57+F63</f>
        <v>8</v>
      </c>
      <c r="G55" s="151">
        <f t="shared" si="23"/>
        <v>6</v>
      </c>
      <c r="H55" s="151">
        <f t="shared" si="23"/>
        <v>8</v>
      </c>
      <c r="I55" s="151">
        <f t="shared" si="23"/>
        <v>6</v>
      </c>
      <c r="J55" s="151">
        <f t="shared" si="23"/>
        <v>8</v>
      </c>
      <c r="K55" s="151">
        <f t="shared" si="23"/>
        <v>8</v>
      </c>
      <c r="L55" s="151">
        <f t="shared" si="23"/>
        <v>8</v>
      </c>
      <c r="M55" s="151">
        <f t="shared" si="23"/>
        <v>8</v>
      </c>
      <c r="N55" s="151">
        <f t="shared" si="23"/>
        <v>8</v>
      </c>
      <c r="O55" s="151">
        <f t="shared" si="23"/>
        <v>10</v>
      </c>
      <c r="P55" s="151">
        <f t="shared" si="23"/>
        <v>8</v>
      </c>
      <c r="Q55" s="151">
        <f t="shared" si="23"/>
        <v>10</v>
      </c>
      <c r="R55" s="205"/>
      <c r="S55" s="190"/>
      <c r="T55" s="151">
        <f>T57+T63</f>
        <v>8</v>
      </c>
      <c r="U55" s="213"/>
      <c r="V55" s="90">
        <f>V57+V63+V67+V68</f>
        <v>182</v>
      </c>
      <c r="W55" s="78"/>
      <c r="X55" s="82"/>
      <c r="Y55" s="151">
        <f aca="true" t="shared" si="24" ref="Y55:AQ55">Y57+Y63</f>
        <v>6</v>
      </c>
      <c r="Z55" s="151">
        <f t="shared" si="24"/>
        <v>6</v>
      </c>
      <c r="AA55" s="151">
        <f t="shared" si="24"/>
        <v>6</v>
      </c>
      <c r="AB55" s="151">
        <f t="shared" si="24"/>
        <v>4</v>
      </c>
      <c r="AC55" s="151">
        <f t="shared" si="24"/>
        <v>6</v>
      </c>
      <c r="AD55" s="151">
        <f t="shared" si="24"/>
        <v>4</v>
      </c>
      <c r="AE55" s="151">
        <f t="shared" si="24"/>
        <v>6</v>
      </c>
      <c r="AF55" s="151">
        <f t="shared" si="24"/>
        <v>4</v>
      </c>
      <c r="AG55" s="151">
        <f t="shared" si="24"/>
        <v>6</v>
      </c>
      <c r="AH55" s="151">
        <f t="shared" si="24"/>
        <v>4</v>
      </c>
      <c r="AI55" s="151">
        <f t="shared" si="24"/>
        <v>4</v>
      </c>
      <c r="AJ55" s="151">
        <f t="shared" si="24"/>
        <v>4</v>
      </c>
      <c r="AK55" s="151">
        <f t="shared" si="24"/>
        <v>4</v>
      </c>
      <c r="AL55" s="151">
        <f t="shared" si="24"/>
        <v>4</v>
      </c>
      <c r="AM55" s="151">
        <f t="shared" si="24"/>
        <v>4</v>
      </c>
      <c r="AN55" s="151">
        <f t="shared" si="24"/>
        <v>4</v>
      </c>
      <c r="AO55" s="151">
        <f t="shared" si="24"/>
        <v>6</v>
      </c>
      <c r="AP55" s="151">
        <f t="shared" si="24"/>
        <v>4</v>
      </c>
      <c r="AQ55" s="151">
        <f t="shared" si="24"/>
        <v>6</v>
      </c>
      <c r="AR55" s="205"/>
      <c r="AS55" s="151">
        <f>AS57+AS63</f>
        <v>6</v>
      </c>
      <c r="AT55" s="151">
        <f>AT57+AT63</f>
        <v>6</v>
      </c>
      <c r="AU55" s="213"/>
      <c r="AV55" s="191"/>
      <c r="AW55" s="190"/>
      <c r="AX55" s="90">
        <f>AX57+AX63+AX61+AX62</f>
        <v>212</v>
      </c>
      <c r="AY55" s="198">
        <f t="shared" si="4"/>
        <v>394</v>
      </c>
      <c r="AZ55" s="79"/>
      <c r="BA55" s="79"/>
      <c r="BB55" s="79"/>
      <c r="BC55" s="79"/>
      <c r="BD55" s="79"/>
      <c r="BE55" s="79"/>
      <c r="BF55" s="79"/>
      <c r="BG55" s="83"/>
      <c r="BH55" s="87"/>
      <c r="BI55" s="14"/>
    </row>
    <row r="56" spans="1:61" ht="16.5" thickBot="1">
      <c r="A56" s="13"/>
      <c r="B56" s="368"/>
      <c r="C56" s="364"/>
      <c r="D56" s="152" t="s">
        <v>19</v>
      </c>
      <c r="E56" s="151">
        <f>E58+E64</f>
        <v>0</v>
      </c>
      <c r="F56" s="151">
        <f aca="true" t="shared" si="25" ref="F56:Q56">F58+F64</f>
        <v>0</v>
      </c>
      <c r="G56" s="151">
        <f t="shared" si="25"/>
        <v>0</v>
      </c>
      <c r="H56" s="151">
        <f t="shared" si="25"/>
        <v>0</v>
      </c>
      <c r="I56" s="151">
        <f t="shared" si="25"/>
        <v>0</v>
      </c>
      <c r="J56" s="151">
        <f t="shared" si="25"/>
        <v>0</v>
      </c>
      <c r="K56" s="151">
        <f t="shared" si="25"/>
        <v>1</v>
      </c>
      <c r="L56" s="151">
        <f t="shared" si="25"/>
        <v>1</v>
      </c>
      <c r="M56" s="151">
        <f t="shared" si="25"/>
        <v>2</v>
      </c>
      <c r="N56" s="151">
        <f t="shared" si="25"/>
        <v>2</v>
      </c>
      <c r="O56" s="151">
        <f t="shared" si="25"/>
        <v>2</v>
      </c>
      <c r="P56" s="151">
        <f t="shared" si="25"/>
        <v>2</v>
      </c>
      <c r="Q56" s="151">
        <f t="shared" si="25"/>
        <v>2</v>
      </c>
      <c r="R56" s="205"/>
      <c r="S56" s="190"/>
      <c r="T56" s="151">
        <f>T58+T64</f>
        <v>0</v>
      </c>
      <c r="U56" s="213"/>
      <c r="V56" s="90">
        <f>V58+V64</f>
        <v>12</v>
      </c>
      <c r="W56" s="78"/>
      <c r="X56" s="82"/>
      <c r="Y56" s="151">
        <f aca="true" t="shared" si="26" ref="Y56:AQ56">Y58+Y64</f>
        <v>1</v>
      </c>
      <c r="Z56" s="151">
        <f t="shared" si="26"/>
        <v>1</v>
      </c>
      <c r="AA56" s="151">
        <f t="shared" si="26"/>
        <v>2</v>
      </c>
      <c r="AB56" s="151">
        <f t="shared" si="26"/>
        <v>0</v>
      </c>
      <c r="AC56" s="151">
        <f t="shared" si="26"/>
        <v>0</v>
      </c>
      <c r="AD56" s="151">
        <f t="shared" si="26"/>
        <v>0</v>
      </c>
      <c r="AE56" s="151">
        <f t="shared" si="26"/>
        <v>0</v>
      </c>
      <c r="AF56" s="151">
        <f t="shared" si="26"/>
        <v>0</v>
      </c>
      <c r="AG56" s="151">
        <f t="shared" si="26"/>
        <v>0</v>
      </c>
      <c r="AH56" s="151">
        <f t="shared" si="26"/>
        <v>0</v>
      </c>
      <c r="AI56" s="151">
        <f t="shared" si="26"/>
        <v>2</v>
      </c>
      <c r="AJ56" s="151">
        <f t="shared" si="26"/>
        <v>1</v>
      </c>
      <c r="AK56" s="151">
        <f t="shared" si="26"/>
        <v>2</v>
      </c>
      <c r="AL56" s="151">
        <f t="shared" si="26"/>
        <v>2</v>
      </c>
      <c r="AM56" s="151">
        <f t="shared" si="26"/>
        <v>1</v>
      </c>
      <c r="AN56" s="151">
        <f t="shared" si="26"/>
        <v>2</v>
      </c>
      <c r="AO56" s="151">
        <f t="shared" si="26"/>
        <v>0</v>
      </c>
      <c r="AP56" s="151">
        <f t="shared" si="26"/>
        <v>2</v>
      </c>
      <c r="AQ56" s="151">
        <f t="shared" si="26"/>
        <v>0</v>
      </c>
      <c r="AR56" s="205"/>
      <c r="AS56" s="151">
        <f>AS58+AS64</f>
        <v>1</v>
      </c>
      <c r="AT56" s="151">
        <f>AT58+AT64</f>
        <v>1</v>
      </c>
      <c r="AU56" s="213"/>
      <c r="AV56" s="191"/>
      <c r="AW56" s="190"/>
      <c r="AX56" s="90">
        <f>AX58+AX64</f>
        <v>18</v>
      </c>
      <c r="AY56" s="198">
        <f t="shared" si="4"/>
        <v>30</v>
      </c>
      <c r="AZ56" s="79"/>
      <c r="BA56" s="79"/>
      <c r="BB56" s="79"/>
      <c r="BC56" s="79"/>
      <c r="BD56" s="79"/>
      <c r="BE56" s="79"/>
      <c r="BF56" s="79"/>
      <c r="BG56" s="83"/>
      <c r="BH56" s="87"/>
      <c r="BI56" s="14"/>
    </row>
    <row r="57" spans="1:61" ht="17.25" customHeight="1" thickBot="1">
      <c r="A57" s="13"/>
      <c r="B57" s="351" t="s">
        <v>129</v>
      </c>
      <c r="C57" s="358" t="s">
        <v>192</v>
      </c>
      <c r="D57" s="171" t="s">
        <v>108</v>
      </c>
      <c r="E57" s="172">
        <f>E59</f>
        <v>2</v>
      </c>
      <c r="F57" s="172">
        <f aca="true" t="shared" si="27" ref="F57:T57">F59</f>
        <v>2</v>
      </c>
      <c r="G57" s="172">
        <f t="shared" si="27"/>
        <v>2</v>
      </c>
      <c r="H57" s="172">
        <f t="shared" si="27"/>
        <v>2</v>
      </c>
      <c r="I57" s="172">
        <f t="shared" si="27"/>
        <v>2</v>
      </c>
      <c r="J57" s="172">
        <f t="shared" si="27"/>
        <v>2</v>
      </c>
      <c r="K57" s="172">
        <f t="shared" si="27"/>
        <v>4</v>
      </c>
      <c r="L57" s="172">
        <f t="shared" si="27"/>
        <v>2</v>
      </c>
      <c r="M57" s="172">
        <f t="shared" si="27"/>
        <v>4</v>
      </c>
      <c r="N57" s="172">
        <f t="shared" si="27"/>
        <v>2</v>
      </c>
      <c r="O57" s="172">
        <f t="shared" si="27"/>
        <v>4</v>
      </c>
      <c r="P57" s="172">
        <f t="shared" si="27"/>
        <v>2</v>
      </c>
      <c r="Q57" s="172">
        <f t="shared" si="27"/>
        <v>4</v>
      </c>
      <c r="R57" s="205"/>
      <c r="S57" s="190"/>
      <c r="T57" s="172">
        <f t="shared" si="27"/>
        <v>2</v>
      </c>
      <c r="U57" s="213"/>
      <c r="V57" s="96">
        <f>V59</f>
        <v>36</v>
      </c>
      <c r="W57" s="78"/>
      <c r="X57" s="82"/>
      <c r="Y57" s="172">
        <f aca="true" t="shared" si="28" ref="Y57:AM57">Y59</f>
        <v>6</v>
      </c>
      <c r="Z57" s="172">
        <f t="shared" si="28"/>
        <v>6</v>
      </c>
      <c r="AA57" s="172">
        <f t="shared" si="28"/>
        <v>6</v>
      </c>
      <c r="AB57" s="172">
        <f t="shared" si="28"/>
        <v>4</v>
      </c>
      <c r="AC57" s="172">
        <f t="shared" si="28"/>
        <v>6</v>
      </c>
      <c r="AD57" s="172">
        <f t="shared" si="28"/>
        <v>4</v>
      </c>
      <c r="AE57" s="172">
        <f t="shared" si="28"/>
        <v>6</v>
      </c>
      <c r="AF57" s="172">
        <f t="shared" si="28"/>
        <v>4</v>
      </c>
      <c r="AG57" s="172">
        <f t="shared" si="28"/>
        <v>6</v>
      </c>
      <c r="AH57" s="172">
        <f t="shared" si="28"/>
        <v>4</v>
      </c>
      <c r="AI57" s="172">
        <f t="shared" si="28"/>
        <v>4</v>
      </c>
      <c r="AJ57" s="172">
        <f t="shared" si="28"/>
        <v>4</v>
      </c>
      <c r="AK57" s="172">
        <f t="shared" si="28"/>
        <v>4</v>
      </c>
      <c r="AL57" s="172">
        <f t="shared" si="28"/>
        <v>4</v>
      </c>
      <c r="AM57" s="172">
        <f t="shared" si="28"/>
        <v>4</v>
      </c>
      <c r="AN57" s="172">
        <f>AN59</f>
        <v>4</v>
      </c>
      <c r="AO57" s="172">
        <f>AO59</f>
        <v>6</v>
      </c>
      <c r="AP57" s="172">
        <f>AP59</f>
        <v>4</v>
      </c>
      <c r="AQ57" s="172">
        <f>AQ59</f>
        <v>6</v>
      </c>
      <c r="AR57" s="205"/>
      <c r="AS57" s="172">
        <f>AS59</f>
        <v>6</v>
      </c>
      <c r="AT57" s="172">
        <f>AT59</f>
        <v>6</v>
      </c>
      <c r="AU57" s="213"/>
      <c r="AV57" s="191"/>
      <c r="AW57" s="190"/>
      <c r="AX57" s="197">
        <f aca="true" t="shared" si="29" ref="AX57:AX69">SUM(Y57:AW57)</f>
        <v>104</v>
      </c>
      <c r="AY57" s="198">
        <f aca="true" t="shared" si="30" ref="AY57:AY62">AX57+V57</f>
        <v>140</v>
      </c>
      <c r="AZ57" s="79"/>
      <c r="BA57" s="79"/>
      <c r="BB57" s="79"/>
      <c r="BC57" s="79"/>
      <c r="BD57" s="79"/>
      <c r="BE57" s="79"/>
      <c r="BF57" s="79"/>
      <c r="BG57" s="83"/>
      <c r="BH57" s="87"/>
      <c r="BI57" s="14"/>
    </row>
    <row r="58" spans="1:61" ht="16.5" thickBot="1">
      <c r="A58" s="13"/>
      <c r="B58" s="352"/>
      <c r="C58" s="359"/>
      <c r="D58" s="171" t="s">
        <v>85</v>
      </c>
      <c r="E58" s="172">
        <f>E60</f>
        <v>0</v>
      </c>
      <c r="F58" s="172">
        <f aca="true" t="shared" si="31" ref="F58:T58">F60</f>
        <v>0</v>
      </c>
      <c r="G58" s="172">
        <f t="shared" si="31"/>
        <v>0</v>
      </c>
      <c r="H58" s="172">
        <f t="shared" si="31"/>
        <v>0</v>
      </c>
      <c r="I58" s="172">
        <f t="shared" si="31"/>
        <v>0</v>
      </c>
      <c r="J58" s="172">
        <f t="shared" si="31"/>
        <v>0</v>
      </c>
      <c r="K58" s="172">
        <f t="shared" si="31"/>
        <v>1</v>
      </c>
      <c r="L58" s="172">
        <f t="shared" si="31"/>
        <v>1</v>
      </c>
      <c r="M58" s="172">
        <f t="shared" si="31"/>
        <v>1</v>
      </c>
      <c r="N58" s="172">
        <f t="shared" si="31"/>
        <v>1</v>
      </c>
      <c r="O58" s="172">
        <f t="shared" si="31"/>
        <v>1</v>
      </c>
      <c r="P58" s="172">
        <f t="shared" si="31"/>
        <v>1</v>
      </c>
      <c r="Q58" s="172">
        <f t="shared" si="31"/>
        <v>1</v>
      </c>
      <c r="R58" s="205"/>
      <c r="S58" s="190"/>
      <c r="T58" s="172">
        <f t="shared" si="31"/>
        <v>0</v>
      </c>
      <c r="U58" s="213"/>
      <c r="V58" s="96">
        <f>V60</f>
        <v>7</v>
      </c>
      <c r="W58" s="78"/>
      <c r="X58" s="82"/>
      <c r="Y58" s="172">
        <f aca="true" t="shared" si="32" ref="Y58:AQ58">Y60</f>
        <v>1</v>
      </c>
      <c r="Z58" s="172">
        <f t="shared" si="32"/>
        <v>1</v>
      </c>
      <c r="AA58" s="172">
        <f t="shared" si="32"/>
        <v>2</v>
      </c>
      <c r="AB58" s="172">
        <f t="shared" si="32"/>
        <v>0</v>
      </c>
      <c r="AC58" s="172">
        <f t="shared" si="32"/>
        <v>0</v>
      </c>
      <c r="AD58" s="172">
        <f t="shared" si="32"/>
        <v>0</v>
      </c>
      <c r="AE58" s="172">
        <f t="shared" si="32"/>
        <v>0</v>
      </c>
      <c r="AF58" s="172">
        <f t="shared" si="32"/>
        <v>0</v>
      </c>
      <c r="AG58" s="172">
        <f t="shared" si="32"/>
        <v>0</v>
      </c>
      <c r="AH58" s="172">
        <f t="shared" si="32"/>
        <v>0</v>
      </c>
      <c r="AI58" s="172">
        <f t="shared" si="32"/>
        <v>2</v>
      </c>
      <c r="AJ58" s="172">
        <f t="shared" si="32"/>
        <v>1</v>
      </c>
      <c r="AK58" s="172">
        <f t="shared" si="32"/>
        <v>2</v>
      </c>
      <c r="AL58" s="172">
        <f t="shared" si="32"/>
        <v>2</v>
      </c>
      <c r="AM58" s="172">
        <f t="shared" si="32"/>
        <v>1</v>
      </c>
      <c r="AN58" s="172">
        <f t="shared" si="32"/>
        <v>2</v>
      </c>
      <c r="AO58" s="172">
        <f t="shared" si="32"/>
        <v>0</v>
      </c>
      <c r="AP58" s="172">
        <f t="shared" si="32"/>
        <v>2</v>
      </c>
      <c r="AQ58" s="172">
        <f t="shared" si="32"/>
        <v>0</v>
      </c>
      <c r="AR58" s="205"/>
      <c r="AS58" s="172">
        <f>AS60</f>
        <v>1</v>
      </c>
      <c r="AT58" s="172">
        <f>AT60</f>
        <v>1</v>
      </c>
      <c r="AU58" s="213"/>
      <c r="AV58" s="191"/>
      <c r="AW58" s="190"/>
      <c r="AX58" s="197">
        <f t="shared" si="29"/>
        <v>18</v>
      </c>
      <c r="AY58" s="198">
        <f t="shared" si="30"/>
        <v>25</v>
      </c>
      <c r="AZ58" s="79"/>
      <c r="BA58" s="79"/>
      <c r="BB58" s="79"/>
      <c r="BC58" s="79"/>
      <c r="BD58" s="79"/>
      <c r="BE58" s="79"/>
      <c r="BF58" s="79"/>
      <c r="BG58" s="83"/>
      <c r="BH58" s="87"/>
      <c r="BI58" s="14"/>
    </row>
    <row r="59" spans="1:61" ht="16.5" thickBot="1">
      <c r="A59" s="13"/>
      <c r="B59" s="371" t="s">
        <v>130</v>
      </c>
      <c r="C59" s="371" t="s">
        <v>193</v>
      </c>
      <c r="D59" s="173" t="s">
        <v>108</v>
      </c>
      <c r="E59" s="162">
        <v>2</v>
      </c>
      <c r="F59" s="162">
        <v>2</v>
      </c>
      <c r="G59" s="162">
        <v>2</v>
      </c>
      <c r="H59" s="162">
        <v>2</v>
      </c>
      <c r="I59" s="162">
        <v>2</v>
      </c>
      <c r="J59" s="162">
        <v>2</v>
      </c>
      <c r="K59" s="162">
        <v>4</v>
      </c>
      <c r="L59" s="162">
        <v>2</v>
      </c>
      <c r="M59" s="162">
        <v>4</v>
      </c>
      <c r="N59" s="162">
        <v>2</v>
      </c>
      <c r="O59" s="162">
        <v>4</v>
      </c>
      <c r="P59" s="162">
        <v>2</v>
      </c>
      <c r="Q59" s="162">
        <v>4</v>
      </c>
      <c r="R59" s="205"/>
      <c r="S59" s="190"/>
      <c r="T59" s="162">
        <v>2</v>
      </c>
      <c r="U59" s="213"/>
      <c r="V59" s="96">
        <f aca="true" t="shared" si="33" ref="V59:V69">SUM(E59:U59)</f>
        <v>36</v>
      </c>
      <c r="W59" s="78"/>
      <c r="X59" s="82"/>
      <c r="Y59" s="174">
        <v>6</v>
      </c>
      <c r="Z59" s="174">
        <v>6</v>
      </c>
      <c r="AA59" s="174">
        <v>6</v>
      </c>
      <c r="AB59" s="174">
        <v>4</v>
      </c>
      <c r="AC59" s="174">
        <v>6</v>
      </c>
      <c r="AD59" s="174">
        <v>4</v>
      </c>
      <c r="AE59" s="174">
        <v>6</v>
      </c>
      <c r="AF59" s="174">
        <v>4</v>
      </c>
      <c r="AG59" s="174">
        <v>6</v>
      </c>
      <c r="AH59" s="174">
        <v>4</v>
      </c>
      <c r="AI59" s="174">
        <v>4</v>
      </c>
      <c r="AJ59" s="174">
        <v>4</v>
      </c>
      <c r="AK59" s="174">
        <v>4</v>
      </c>
      <c r="AL59" s="174">
        <v>4</v>
      </c>
      <c r="AM59" s="174">
        <v>4</v>
      </c>
      <c r="AN59" s="174">
        <v>4</v>
      </c>
      <c r="AO59" s="174">
        <v>6</v>
      </c>
      <c r="AP59" s="174">
        <v>4</v>
      </c>
      <c r="AQ59" s="174">
        <v>6</v>
      </c>
      <c r="AR59" s="216"/>
      <c r="AS59" s="174">
        <v>6</v>
      </c>
      <c r="AT59" s="174">
        <v>6</v>
      </c>
      <c r="AU59" s="218"/>
      <c r="AV59" s="283"/>
      <c r="AW59" s="191"/>
      <c r="AX59" s="271">
        <f t="shared" si="29"/>
        <v>104</v>
      </c>
      <c r="AY59" s="198">
        <f t="shared" si="30"/>
        <v>140</v>
      </c>
      <c r="AZ59" s="79"/>
      <c r="BA59" s="79"/>
      <c r="BB59" s="79"/>
      <c r="BC59" s="79"/>
      <c r="BD59" s="79"/>
      <c r="BE59" s="79"/>
      <c r="BF59" s="79"/>
      <c r="BG59" s="83"/>
      <c r="BH59" s="87"/>
      <c r="BI59" s="14"/>
    </row>
    <row r="60" spans="1:61" ht="16.5" thickBot="1">
      <c r="A60" s="13"/>
      <c r="B60" s="372"/>
      <c r="C60" s="372"/>
      <c r="D60" s="173" t="s">
        <v>85</v>
      </c>
      <c r="E60" s="162"/>
      <c r="F60" s="162"/>
      <c r="G60" s="162"/>
      <c r="H60" s="162"/>
      <c r="I60" s="162"/>
      <c r="J60" s="162"/>
      <c r="K60" s="162">
        <v>1</v>
      </c>
      <c r="L60" s="162">
        <v>1</v>
      </c>
      <c r="M60" s="162">
        <v>1</v>
      </c>
      <c r="N60" s="162">
        <v>1</v>
      </c>
      <c r="O60" s="162">
        <v>1</v>
      </c>
      <c r="P60" s="162">
        <v>1</v>
      </c>
      <c r="Q60" s="162">
        <v>1</v>
      </c>
      <c r="R60" s="205"/>
      <c r="S60" s="190"/>
      <c r="T60" s="162"/>
      <c r="U60" s="213"/>
      <c r="V60" s="96">
        <f t="shared" si="33"/>
        <v>7</v>
      </c>
      <c r="W60" s="78"/>
      <c r="X60" s="82"/>
      <c r="Y60" s="174">
        <v>1</v>
      </c>
      <c r="Z60" s="174">
        <v>1</v>
      </c>
      <c r="AA60" s="174">
        <v>2</v>
      </c>
      <c r="AB60" s="174"/>
      <c r="AC60" s="226"/>
      <c r="AD60" s="226"/>
      <c r="AE60" s="226"/>
      <c r="AF60" s="174"/>
      <c r="AG60" s="174"/>
      <c r="AH60" s="174"/>
      <c r="AI60" s="174">
        <v>2</v>
      </c>
      <c r="AJ60" s="174">
        <v>1</v>
      </c>
      <c r="AK60" s="174">
        <v>2</v>
      </c>
      <c r="AL60" s="174">
        <v>2</v>
      </c>
      <c r="AM60" s="174">
        <v>1</v>
      </c>
      <c r="AN60" s="174">
        <v>2</v>
      </c>
      <c r="AO60" s="174"/>
      <c r="AP60" s="174">
        <v>2</v>
      </c>
      <c r="AQ60" s="174"/>
      <c r="AR60" s="216"/>
      <c r="AS60" s="174">
        <v>1</v>
      </c>
      <c r="AT60" s="174">
        <v>1</v>
      </c>
      <c r="AU60" s="218"/>
      <c r="AV60" s="282"/>
      <c r="AW60" s="191"/>
      <c r="AX60" s="271">
        <f t="shared" si="29"/>
        <v>18</v>
      </c>
      <c r="AY60" s="198">
        <f t="shared" si="30"/>
        <v>25</v>
      </c>
      <c r="AZ60" s="79"/>
      <c r="BA60" s="79"/>
      <c r="BB60" s="79"/>
      <c r="BC60" s="79"/>
      <c r="BD60" s="79"/>
      <c r="BE60" s="79"/>
      <c r="BF60" s="79"/>
      <c r="BG60" s="83"/>
      <c r="BH60" s="87"/>
      <c r="BI60" s="14"/>
    </row>
    <row r="61" spans="1:61" ht="16.5" thickBot="1">
      <c r="A61" s="13"/>
      <c r="B61" s="175" t="s">
        <v>136</v>
      </c>
      <c r="C61" s="246" t="s">
        <v>147</v>
      </c>
      <c r="D61" s="189"/>
      <c r="E61" s="49">
        <v>0</v>
      </c>
      <c r="F61" s="49"/>
      <c r="G61" s="49"/>
      <c r="H61" s="49"/>
      <c r="I61" s="49"/>
      <c r="J61" s="207"/>
      <c r="K61" s="207"/>
      <c r="L61" s="49"/>
      <c r="M61" s="49"/>
      <c r="N61" s="49"/>
      <c r="O61" s="49"/>
      <c r="P61" s="49"/>
      <c r="Q61" s="49"/>
      <c r="R61" s="205"/>
      <c r="S61" s="190"/>
      <c r="T61" s="49"/>
      <c r="U61" s="213"/>
      <c r="V61" s="96">
        <f t="shared" si="33"/>
        <v>0</v>
      </c>
      <c r="W61" s="78"/>
      <c r="X61" s="82"/>
      <c r="Y61" s="50">
        <v>0</v>
      </c>
      <c r="Z61" s="50"/>
      <c r="AA61" s="50"/>
      <c r="AB61" s="50"/>
      <c r="AC61" s="170"/>
      <c r="AD61" s="170"/>
      <c r="AE61" s="170"/>
      <c r="AF61" s="50"/>
      <c r="AG61" s="50"/>
      <c r="AH61" s="170"/>
      <c r="AI61" s="170"/>
      <c r="AJ61" s="170"/>
      <c r="AK61" s="170"/>
      <c r="AL61" s="170"/>
      <c r="AM61" s="50"/>
      <c r="AN61" s="170"/>
      <c r="AO61" s="170"/>
      <c r="AP61" s="170"/>
      <c r="AQ61" s="170"/>
      <c r="AR61" s="216">
        <v>36</v>
      </c>
      <c r="AS61" s="50"/>
      <c r="AT61" s="49"/>
      <c r="AU61" s="218"/>
      <c r="AV61" s="282"/>
      <c r="AW61" s="191"/>
      <c r="AX61" s="197">
        <f>SUM(Y61:AW61)</f>
        <v>36</v>
      </c>
      <c r="AY61" s="198">
        <f>AX61+V61</f>
        <v>36</v>
      </c>
      <c r="AZ61" s="79"/>
      <c r="BA61" s="79"/>
      <c r="BB61" s="79"/>
      <c r="BC61" s="79"/>
      <c r="BD61" s="79"/>
      <c r="BE61" s="79"/>
      <c r="BF61" s="79"/>
      <c r="BG61" s="83"/>
      <c r="BH61" s="87"/>
      <c r="BI61" s="14"/>
    </row>
    <row r="62" spans="1:61" ht="17.25" thickBot="1" thickTop="1">
      <c r="A62" s="13"/>
      <c r="B62" s="175" t="s">
        <v>194</v>
      </c>
      <c r="C62" s="246" t="s">
        <v>162</v>
      </c>
      <c r="D62" s="189"/>
      <c r="E62" s="49">
        <v>0</v>
      </c>
      <c r="F62" s="49"/>
      <c r="G62" s="49"/>
      <c r="H62" s="49"/>
      <c r="I62" s="49"/>
      <c r="J62" s="207"/>
      <c r="K62" s="207"/>
      <c r="L62" s="49"/>
      <c r="M62" s="49"/>
      <c r="N62" s="49"/>
      <c r="O62" s="49"/>
      <c r="P62" s="49"/>
      <c r="Q62" s="49"/>
      <c r="R62" s="205"/>
      <c r="S62" s="190"/>
      <c r="T62" s="49"/>
      <c r="U62" s="213"/>
      <c r="V62" s="96">
        <f t="shared" si="33"/>
        <v>0</v>
      </c>
      <c r="W62" s="78"/>
      <c r="X62" s="82"/>
      <c r="Y62" s="50">
        <v>0</v>
      </c>
      <c r="Z62" s="50"/>
      <c r="AA62" s="50"/>
      <c r="AB62" s="50"/>
      <c r="AC62" s="170"/>
      <c r="AD62" s="170"/>
      <c r="AE62" s="170"/>
      <c r="AF62" s="50"/>
      <c r="AG62" s="50"/>
      <c r="AH62" s="170"/>
      <c r="AI62" s="170"/>
      <c r="AJ62" s="170"/>
      <c r="AK62" s="170"/>
      <c r="AL62" s="170"/>
      <c r="AM62" s="50"/>
      <c r="AN62" s="170"/>
      <c r="AO62" s="170"/>
      <c r="AP62" s="170"/>
      <c r="AQ62" s="170"/>
      <c r="AR62" s="216"/>
      <c r="AS62" s="50"/>
      <c r="AT62" s="49"/>
      <c r="AU62" s="218"/>
      <c r="AV62" s="282">
        <v>36</v>
      </c>
      <c r="AW62" s="191">
        <v>36</v>
      </c>
      <c r="AX62" s="197">
        <f t="shared" si="29"/>
        <v>72</v>
      </c>
      <c r="AY62" s="198">
        <f t="shared" si="30"/>
        <v>72</v>
      </c>
      <c r="AZ62" s="79"/>
      <c r="BA62" s="79"/>
      <c r="BB62" s="79"/>
      <c r="BC62" s="79"/>
      <c r="BD62" s="79"/>
      <c r="BE62" s="79"/>
      <c r="BF62" s="79"/>
      <c r="BG62" s="83"/>
      <c r="BH62" s="87"/>
      <c r="BI62" s="14"/>
    </row>
    <row r="63" spans="1:61" ht="17.25" thickBot="1" thickTop="1">
      <c r="A63" s="13"/>
      <c r="B63" s="351" t="s">
        <v>195</v>
      </c>
      <c r="C63" s="351" t="s">
        <v>196</v>
      </c>
      <c r="D63" s="171" t="s">
        <v>108</v>
      </c>
      <c r="E63" s="172">
        <f>E65</f>
        <v>4</v>
      </c>
      <c r="F63" s="172">
        <f aca="true" t="shared" si="34" ref="F63:T63">F65</f>
        <v>6</v>
      </c>
      <c r="G63" s="172">
        <f t="shared" si="34"/>
        <v>4</v>
      </c>
      <c r="H63" s="172">
        <f t="shared" si="34"/>
        <v>6</v>
      </c>
      <c r="I63" s="172">
        <f t="shared" si="34"/>
        <v>4</v>
      </c>
      <c r="J63" s="172">
        <f t="shared" si="34"/>
        <v>6</v>
      </c>
      <c r="K63" s="172">
        <f t="shared" si="34"/>
        <v>4</v>
      </c>
      <c r="L63" s="172">
        <f t="shared" si="34"/>
        <v>6</v>
      </c>
      <c r="M63" s="172">
        <f t="shared" si="34"/>
        <v>4</v>
      </c>
      <c r="N63" s="172">
        <f t="shared" si="34"/>
        <v>6</v>
      </c>
      <c r="O63" s="172">
        <f t="shared" si="34"/>
        <v>6</v>
      </c>
      <c r="P63" s="172">
        <f t="shared" si="34"/>
        <v>6</v>
      </c>
      <c r="Q63" s="172">
        <f t="shared" si="34"/>
        <v>6</v>
      </c>
      <c r="R63" s="205"/>
      <c r="S63" s="190"/>
      <c r="T63" s="172">
        <f t="shared" si="34"/>
        <v>6</v>
      </c>
      <c r="U63" s="213"/>
      <c r="V63" s="96">
        <f t="shared" si="33"/>
        <v>74</v>
      </c>
      <c r="W63" s="78"/>
      <c r="X63" s="82"/>
      <c r="Y63" s="172">
        <f aca="true" t="shared" si="35" ref="Y63:AM63">Y65</f>
        <v>0</v>
      </c>
      <c r="Z63" s="172">
        <f t="shared" si="35"/>
        <v>0</v>
      </c>
      <c r="AA63" s="172">
        <f t="shared" si="35"/>
        <v>0</v>
      </c>
      <c r="AB63" s="172">
        <f t="shared" si="35"/>
        <v>0</v>
      </c>
      <c r="AC63" s="172">
        <f t="shared" si="35"/>
        <v>0</v>
      </c>
      <c r="AD63" s="172">
        <f t="shared" si="35"/>
        <v>0</v>
      </c>
      <c r="AE63" s="172">
        <f t="shared" si="35"/>
        <v>0</v>
      </c>
      <c r="AF63" s="172">
        <f t="shared" si="35"/>
        <v>0</v>
      </c>
      <c r="AG63" s="172">
        <f t="shared" si="35"/>
        <v>0</v>
      </c>
      <c r="AH63" s="172">
        <f t="shared" si="35"/>
        <v>0</v>
      </c>
      <c r="AI63" s="172">
        <f t="shared" si="35"/>
        <v>0</v>
      </c>
      <c r="AJ63" s="172">
        <f t="shared" si="35"/>
        <v>0</v>
      </c>
      <c r="AK63" s="172">
        <f t="shared" si="35"/>
        <v>0</v>
      </c>
      <c r="AL63" s="172">
        <f t="shared" si="35"/>
        <v>0</v>
      </c>
      <c r="AM63" s="172">
        <f t="shared" si="35"/>
        <v>0</v>
      </c>
      <c r="AN63" s="172">
        <f>AN65</f>
        <v>0</v>
      </c>
      <c r="AO63" s="172">
        <f>AO65</f>
        <v>0</v>
      </c>
      <c r="AP63" s="172">
        <f>AP65</f>
        <v>0</v>
      </c>
      <c r="AQ63" s="172">
        <f>AQ65</f>
        <v>0</v>
      </c>
      <c r="AR63" s="205"/>
      <c r="AS63" s="172">
        <f>AS65</f>
        <v>0</v>
      </c>
      <c r="AT63" s="172">
        <f>AT65</f>
        <v>0</v>
      </c>
      <c r="AU63" s="213"/>
      <c r="AV63" s="191"/>
      <c r="AW63" s="190"/>
      <c r="AX63" s="197">
        <f t="shared" si="29"/>
        <v>0</v>
      </c>
      <c r="AY63" s="198">
        <f t="shared" si="4"/>
        <v>74</v>
      </c>
      <c r="AZ63" s="79"/>
      <c r="BA63" s="79"/>
      <c r="BB63" s="79"/>
      <c r="BC63" s="79"/>
      <c r="BD63" s="79"/>
      <c r="BE63" s="79"/>
      <c r="BF63" s="79"/>
      <c r="BG63" s="83"/>
      <c r="BH63" s="14"/>
      <c r="BI63" s="14"/>
    </row>
    <row r="64" spans="1:61" ht="16.5" thickBot="1">
      <c r="A64" s="13"/>
      <c r="B64" s="352"/>
      <c r="C64" s="352"/>
      <c r="D64" s="171" t="s">
        <v>85</v>
      </c>
      <c r="E64" s="172">
        <f>E66</f>
        <v>0</v>
      </c>
      <c r="F64" s="172">
        <f aca="true" t="shared" si="36" ref="F64:T64">F66</f>
        <v>0</v>
      </c>
      <c r="G64" s="172">
        <f t="shared" si="36"/>
        <v>0</v>
      </c>
      <c r="H64" s="172">
        <f t="shared" si="36"/>
        <v>0</v>
      </c>
      <c r="I64" s="172">
        <f t="shared" si="36"/>
        <v>0</v>
      </c>
      <c r="J64" s="172">
        <f t="shared" si="36"/>
        <v>0</v>
      </c>
      <c r="K64" s="172">
        <f t="shared" si="36"/>
        <v>0</v>
      </c>
      <c r="L64" s="172">
        <f t="shared" si="36"/>
        <v>0</v>
      </c>
      <c r="M64" s="172">
        <f t="shared" si="36"/>
        <v>1</v>
      </c>
      <c r="N64" s="172">
        <f t="shared" si="36"/>
        <v>1</v>
      </c>
      <c r="O64" s="172">
        <f t="shared" si="36"/>
        <v>1</v>
      </c>
      <c r="P64" s="172">
        <f t="shared" si="36"/>
        <v>1</v>
      </c>
      <c r="Q64" s="172">
        <f t="shared" si="36"/>
        <v>1</v>
      </c>
      <c r="R64" s="205"/>
      <c r="S64" s="190"/>
      <c r="T64" s="172">
        <f t="shared" si="36"/>
        <v>0</v>
      </c>
      <c r="U64" s="213"/>
      <c r="V64" s="96">
        <f t="shared" si="33"/>
        <v>5</v>
      </c>
      <c r="W64" s="78"/>
      <c r="X64" s="82"/>
      <c r="Y64" s="172">
        <f aca="true" t="shared" si="37" ref="Y64:AQ64">Y66</f>
        <v>0</v>
      </c>
      <c r="Z64" s="172">
        <f t="shared" si="37"/>
        <v>0</v>
      </c>
      <c r="AA64" s="172">
        <f t="shared" si="37"/>
        <v>0</v>
      </c>
      <c r="AB64" s="172">
        <f t="shared" si="37"/>
        <v>0</v>
      </c>
      <c r="AC64" s="172">
        <f t="shared" si="37"/>
        <v>0</v>
      </c>
      <c r="AD64" s="172">
        <f t="shared" si="37"/>
        <v>0</v>
      </c>
      <c r="AE64" s="172">
        <f t="shared" si="37"/>
        <v>0</v>
      </c>
      <c r="AF64" s="172">
        <f t="shared" si="37"/>
        <v>0</v>
      </c>
      <c r="AG64" s="172">
        <f t="shared" si="37"/>
        <v>0</v>
      </c>
      <c r="AH64" s="172">
        <f t="shared" si="37"/>
        <v>0</v>
      </c>
      <c r="AI64" s="172">
        <f t="shared" si="37"/>
        <v>0</v>
      </c>
      <c r="AJ64" s="172">
        <f t="shared" si="37"/>
        <v>0</v>
      </c>
      <c r="AK64" s="172">
        <f t="shared" si="37"/>
        <v>0</v>
      </c>
      <c r="AL64" s="172">
        <f t="shared" si="37"/>
        <v>0</v>
      </c>
      <c r="AM64" s="172">
        <f t="shared" si="37"/>
        <v>0</v>
      </c>
      <c r="AN64" s="172">
        <f t="shared" si="37"/>
        <v>0</v>
      </c>
      <c r="AO64" s="172">
        <f t="shared" si="37"/>
        <v>0</v>
      </c>
      <c r="AP64" s="172">
        <f t="shared" si="37"/>
        <v>0</v>
      </c>
      <c r="AQ64" s="172">
        <f t="shared" si="37"/>
        <v>0</v>
      </c>
      <c r="AR64" s="205"/>
      <c r="AS64" s="172">
        <f>AS66</f>
        <v>0</v>
      </c>
      <c r="AT64" s="172">
        <f>AT66</f>
        <v>0</v>
      </c>
      <c r="AU64" s="213"/>
      <c r="AV64" s="191"/>
      <c r="AW64" s="190"/>
      <c r="AX64" s="197">
        <f t="shared" si="29"/>
        <v>0</v>
      </c>
      <c r="AY64" s="198">
        <f t="shared" si="4"/>
        <v>5</v>
      </c>
      <c r="AZ64" s="79"/>
      <c r="BA64" s="79"/>
      <c r="BB64" s="79"/>
      <c r="BC64" s="79"/>
      <c r="BD64" s="79"/>
      <c r="BE64" s="79"/>
      <c r="BF64" s="79"/>
      <c r="BG64" s="83"/>
      <c r="BH64" s="14"/>
      <c r="BI64" s="14"/>
    </row>
    <row r="65" spans="1:61" ht="16.5" thickBot="1">
      <c r="A65" s="13"/>
      <c r="B65" s="371" t="s">
        <v>197</v>
      </c>
      <c r="C65" s="371" t="s">
        <v>198</v>
      </c>
      <c r="D65" s="173" t="s">
        <v>108</v>
      </c>
      <c r="E65" s="162">
        <v>4</v>
      </c>
      <c r="F65" s="162">
        <v>6</v>
      </c>
      <c r="G65" s="162">
        <v>4</v>
      </c>
      <c r="H65" s="162">
        <v>6</v>
      </c>
      <c r="I65" s="162">
        <v>4</v>
      </c>
      <c r="J65" s="162">
        <v>6</v>
      </c>
      <c r="K65" s="162">
        <v>4</v>
      </c>
      <c r="L65" s="162">
        <v>6</v>
      </c>
      <c r="M65" s="162">
        <v>4</v>
      </c>
      <c r="N65" s="162">
        <v>6</v>
      </c>
      <c r="O65" s="162">
        <v>6</v>
      </c>
      <c r="P65" s="162">
        <v>6</v>
      </c>
      <c r="Q65" s="162">
        <v>6</v>
      </c>
      <c r="R65" s="205"/>
      <c r="S65" s="190"/>
      <c r="T65" s="162">
        <v>6</v>
      </c>
      <c r="U65" s="213"/>
      <c r="V65" s="96">
        <f t="shared" si="33"/>
        <v>74</v>
      </c>
      <c r="W65" s="78"/>
      <c r="X65" s="82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216"/>
      <c r="AS65" s="174"/>
      <c r="AT65" s="174"/>
      <c r="AU65" s="218"/>
      <c r="AV65" s="283"/>
      <c r="AW65" s="191"/>
      <c r="AX65" s="271">
        <f t="shared" si="29"/>
        <v>0</v>
      </c>
      <c r="AY65" s="198">
        <f>AX65+V65</f>
        <v>74</v>
      </c>
      <c r="AZ65" s="79"/>
      <c r="BA65" s="79"/>
      <c r="BB65" s="79"/>
      <c r="BC65" s="79"/>
      <c r="BD65" s="79"/>
      <c r="BE65" s="79"/>
      <c r="BF65" s="79"/>
      <c r="BG65" s="83"/>
      <c r="BH65" s="14"/>
      <c r="BI65" s="14"/>
    </row>
    <row r="66" spans="1:61" ht="16.5" thickBot="1">
      <c r="A66" s="13"/>
      <c r="B66" s="372"/>
      <c r="C66" s="372"/>
      <c r="D66" s="173" t="s">
        <v>85</v>
      </c>
      <c r="E66" s="162"/>
      <c r="F66" s="162"/>
      <c r="G66" s="162"/>
      <c r="H66" s="162"/>
      <c r="I66" s="162"/>
      <c r="J66" s="162"/>
      <c r="K66" s="162"/>
      <c r="L66" s="162"/>
      <c r="M66" s="162">
        <v>1</v>
      </c>
      <c r="N66" s="162">
        <v>1</v>
      </c>
      <c r="O66" s="162">
        <v>1</v>
      </c>
      <c r="P66" s="162">
        <v>1</v>
      </c>
      <c r="Q66" s="162">
        <v>1</v>
      </c>
      <c r="R66" s="205"/>
      <c r="S66" s="190"/>
      <c r="T66" s="162"/>
      <c r="U66" s="213"/>
      <c r="V66" s="96">
        <f t="shared" si="33"/>
        <v>5</v>
      </c>
      <c r="W66" s="78"/>
      <c r="X66" s="82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216"/>
      <c r="AS66" s="174"/>
      <c r="AT66" s="174"/>
      <c r="AU66" s="218"/>
      <c r="AV66" s="282"/>
      <c r="AW66" s="191"/>
      <c r="AX66" s="271">
        <f t="shared" si="29"/>
        <v>0</v>
      </c>
      <c r="AY66" s="198">
        <f>AX66+V66</f>
        <v>5</v>
      </c>
      <c r="AZ66" s="79"/>
      <c r="BA66" s="79"/>
      <c r="BB66" s="79"/>
      <c r="BC66" s="79"/>
      <c r="BD66" s="79"/>
      <c r="BE66" s="79"/>
      <c r="BF66" s="79"/>
      <c r="BG66" s="83"/>
      <c r="BH66" s="14"/>
      <c r="BI66" s="14"/>
    </row>
    <row r="67" spans="1:61" ht="16.5" thickBot="1">
      <c r="A67" s="13"/>
      <c r="B67" s="175" t="s">
        <v>199</v>
      </c>
      <c r="C67" s="246" t="s">
        <v>147</v>
      </c>
      <c r="D67" s="189"/>
      <c r="E67" s="49">
        <v>0</v>
      </c>
      <c r="F67" s="49"/>
      <c r="G67" s="49"/>
      <c r="H67" s="49"/>
      <c r="I67" s="49"/>
      <c r="J67" s="207"/>
      <c r="K67" s="207"/>
      <c r="L67" s="49"/>
      <c r="M67" s="49"/>
      <c r="N67" s="49"/>
      <c r="O67" s="49"/>
      <c r="P67" s="49"/>
      <c r="Q67" s="49"/>
      <c r="R67" s="205">
        <v>36</v>
      </c>
      <c r="S67" s="190"/>
      <c r="T67" s="49"/>
      <c r="U67" s="213"/>
      <c r="V67" s="96">
        <f t="shared" si="33"/>
        <v>36</v>
      </c>
      <c r="W67" s="78"/>
      <c r="X67" s="82"/>
      <c r="Y67" s="50">
        <v>0</v>
      </c>
      <c r="Z67" s="50"/>
      <c r="AA67" s="50"/>
      <c r="AB67" s="50"/>
      <c r="AC67" s="170"/>
      <c r="AD67" s="170"/>
      <c r="AE67" s="170"/>
      <c r="AF67" s="50"/>
      <c r="AG67" s="50"/>
      <c r="AH67" s="170"/>
      <c r="AI67" s="170"/>
      <c r="AJ67" s="170"/>
      <c r="AK67" s="170"/>
      <c r="AL67" s="170"/>
      <c r="AM67" s="50"/>
      <c r="AN67" s="170"/>
      <c r="AO67" s="170"/>
      <c r="AP67" s="170"/>
      <c r="AQ67" s="170"/>
      <c r="AR67" s="216"/>
      <c r="AS67" s="50"/>
      <c r="AT67" s="49"/>
      <c r="AU67" s="218"/>
      <c r="AV67" s="282"/>
      <c r="AW67" s="191"/>
      <c r="AX67" s="271">
        <f t="shared" si="29"/>
        <v>0</v>
      </c>
      <c r="AY67" s="198">
        <f>AX67+V67</f>
        <v>36</v>
      </c>
      <c r="AZ67" s="79"/>
      <c r="BA67" s="79"/>
      <c r="BB67" s="79"/>
      <c r="BC67" s="79"/>
      <c r="BD67" s="79"/>
      <c r="BE67" s="79"/>
      <c r="BF67" s="79"/>
      <c r="BG67" s="83"/>
      <c r="BH67" s="14"/>
      <c r="BI67" s="14"/>
    </row>
    <row r="68" spans="1:61" ht="17.25" thickBot="1" thickTop="1">
      <c r="A68" s="13"/>
      <c r="B68" s="175" t="s">
        <v>200</v>
      </c>
      <c r="C68" s="246" t="s">
        <v>162</v>
      </c>
      <c r="D68" s="189"/>
      <c r="E68" s="49">
        <v>0</v>
      </c>
      <c r="F68" s="49"/>
      <c r="G68" s="49"/>
      <c r="H68" s="49"/>
      <c r="I68" s="49"/>
      <c r="J68" s="207"/>
      <c r="K68" s="207"/>
      <c r="L68" s="49"/>
      <c r="M68" s="49"/>
      <c r="N68" s="49"/>
      <c r="O68" s="49"/>
      <c r="P68" s="49"/>
      <c r="Q68" s="49"/>
      <c r="R68" s="205"/>
      <c r="S68" s="190">
        <v>36</v>
      </c>
      <c r="T68" s="49"/>
      <c r="U68" s="213"/>
      <c r="V68" s="96">
        <f t="shared" si="33"/>
        <v>36</v>
      </c>
      <c r="W68" s="78"/>
      <c r="X68" s="82"/>
      <c r="Y68" s="50">
        <v>0</v>
      </c>
      <c r="Z68" s="50"/>
      <c r="AA68" s="50"/>
      <c r="AB68" s="50"/>
      <c r="AC68" s="170"/>
      <c r="AD68" s="170"/>
      <c r="AE68" s="170"/>
      <c r="AF68" s="50"/>
      <c r="AG68" s="50"/>
      <c r="AH68" s="170"/>
      <c r="AI68" s="170"/>
      <c r="AJ68" s="170"/>
      <c r="AK68" s="170"/>
      <c r="AL68" s="170"/>
      <c r="AM68" s="50"/>
      <c r="AN68" s="170"/>
      <c r="AO68" s="170"/>
      <c r="AP68" s="170"/>
      <c r="AQ68" s="170"/>
      <c r="AR68" s="216"/>
      <c r="AS68" s="50"/>
      <c r="AT68" s="49"/>
      <c r="AU68" s="218"/>
      <c r="AV68" s="282"/>
      <c r="AW68" s="191"/>
      <c r="AX68" s="271">
        <f t="shared" si="29"/>
        <v>0</v>
      </c>
      <c r="AY68" s="198">
        <f>AX68+V68</f>
        <v>36</v>
      </c>
      <c r="AZ68" s="79"/>
      <c r="BA68" s="79"/>
      <c r="BB68" s="79"/>
      <c r="BC68" s="79"/>
      <c r="BD68" s="79"/>
      <c r="BE68" s="79"/>
      <c r="BF68" s="79"/>
      <c r="BG68" s="83"/>
      <c r="BH68" s="14"/>
      <c r="BI68" s="14"/>
    </row>
    <row r="69" spans="1:61" ht="17.25" thickBot="1" thickTop="1">
      <c r="A69" s="13"/>
      <c r="B69" s="175" t="s">
        <v>201</v>
      </c>
      <c r="C69" s="228" t="s">
        <v>161</v>
      </c>
      <c r="D69" s="229"/>
      <c r="E69" s="49">
        <v>0</v>
      </c>
      <c r="F69" s="49"/>
      <c r="G69" s="49"/>
      <c r="H69" s="49"/>
      <c r="I69" s="49"/>
      <c r="J69" s="207"/>
      <c r="K69" s="207"/>
      <c r="L69" s="49"/>
      <c r="M69" s="49"/>
      <c r="N69" s="49"/>
      <c r="O69" s="49"/>
      <c r="P69" s="49"/>
      <c r="Q69" s="49"/>
      <c r="R69" s="205"/>
      <c r="S69" s="190"/>
      <c r="T69" s="49"/>
      <c r="U69" s="213"/>
      <c r="V69" s="96">
        <f t="shared" si="33"/>
        <v>0</v>
      </c>
      <c r="W69" s="78"/>
      <c r="X69" s="82"/>
      <c r="Y69" s="50">
        <v>0</v>
      </c>
      <c r="Z69" s="50"/>
      <c r="AA69" s="50"/>
      <c r="AB69" s="50"/>
      <c r="AC69" s="170"/>
      <c r="AD69" s="170"/>
      <c r="AE69" s="170"/>
      <c r="AF69" s="50"/>
      <c r="AG69" s="50"/>
      <c r="AH69" s="170"/>
      <c r="AI69" s="170"/>
      <c r="AJ69" s="170"/>
      <c r="AK69" s="170"/>
      <c r="AL69" s="170"/>
      <c r="AM69" s="50"/>
      <c r="AN69" s="170"/>
      <c r="AO69" s="170"/>
      <c r="AP69" s="170"/>
      <c r="AQ69" s="170"/>
      <c r="AR69" s="216"/>
      <c r="AS69" s="50"/>
      <c r="AT69" s="49"/>
      <c r="AU69" s="218"/>
      <c r="AV69" s="282"/>
      <c r="AW69" s="191"/>
      <c r="AX69" s="271">
        <f t="shared" si="29"/>
        <v>0</v>
      </c>
      <c r="AY69" s="198">
        <f t="shared" si="4"/>
        <v>0</v>
      </c>
      <c r="AZ69" s="79"/>
      <c r="BA69" s="79"/>
      <c r="BB69" s="79"/>
      <c r="BC69" s="79"/>
      <c r="BD69" s="79"/>
      <c r="BE69" s="79"/>
      <c r="BF69" s="79"/>
      <c r="BG69" s="83"/>
      <c r="BH69" s="14"/>
      <c r="BI69" s="14"/>
    </row>
    <row r="70" spans="1:61" ht="17.25" thickBot="1" thickTop="1">
      <c r="A70" s="13"/>
      <c r="B70" s="346" t="s">
        <v>33</v>
      </c>
      <c r="C70" s="349"/>
      <c r="D70" s="350"/>
      <c r="E70" s="93">
        <f>E55+E39+E31+E17</f>
        <v>34</v>
      </c>
      <c r="F70" s="93">
        <f aca="true" t="shared" si="38" ref="F70:U70">F55+F39+F31+F17</f>
        <v>36</v>
      </c>
      <c r="G70" s="93">
        <f t="shared" si="38"/>
        <v>34</v>
      </c>
      <c r="H70" s="93">
        <f t="shared" si="38"/>
        <v>34</v>
      </c>
      <c r="I70" s="93">
        <f t="shared" si="38"/>
        <v>34</v>
      </c>
      <c r="J70" s="93">
        <f t="shared" si="38"/>
        <v>32</v>
      </c>
      <c r="K70" s="93">
        <f t="shared" si="38"/>
        <v>34</v>
      </c>
      <c r="L70" s="93">
        <f t="shared" si="38"/>
        <v>32</v>
      </c>
      <c r="M70" s="93">
        <f t="shared" si="38"/>
        <v>34</v>
      </c>
      <c r="N70" s="93">
        <f t="shared" si="38"/>
        <v>32</v>
      </c>
      <c r="O70" s="93">
        <f t="shared" si="38"/>
        <v>36</v>
      </c>
      <c r="P70" s="93">
        <f t="shared" si="38"/>
        <v>34</v>
      </c>
      <c r="Q70" s="93">
        <f t="shared" si="38"/>
        <v>32</v>
      </c>
      <c r="R70" s="93">
        <f>R67</f>
        <v>36</v>
      </c>
      <c r="S70" s="93">
        <f>S68</f>
        <v>36</v>
      </c>
      <c r="T70" s="93">
        <f t="shared" si="38"/>
        <v>34</v>
      </c>
      <c r="U70" s="93">
        <f t="shared" si="38"/>
        <v>0</v>
      </c>
      <c r="V70" s="90">
        <f>V55+V39+V31+V17</f>
        <v>544</v>
      </c>
      <c r="W70" s="78"/>
      <c r="X70" s="80"/>
      <c r="Y70" s="93">
        <f aca="true" t="shared" si="39" ref="Y70:AQ70">Y55+Y39+Y31+Y17</f>
        <v>32</v>
      </c>
      <c r="Z70" s="93">
        <f t="shared" si="39"/>
        <v>34</v>
      </c>
      <c r="AA70" s="93">
        <f t="shared" si="39"/>
        <v>32</v>
      </c>
      <c r="AB70" s="93">
        <f t="shared" si="39"/>
        <v>34</v>
      </c>
      <c r="AC70" s="93">
        <f t="shared" si="39"/>
        <v>34</v>
      </c>
      <c r="AD70" s="93">
        <f t="shared" si="39"/>
        <v>36</v>
      </c>
      <c r="AE70" s="93">
        <f t="shared" si="39"/>
        <v>34</v>
      </c>
      <c r="AF70" s="93">
        <f t="shared" si="39"/>
        <v>36</v>
      </c>
      <c r="AG70" s="93">
        <f t="shared" si="39"/>
        <v>34</v>
      </c>
      <c r="AH70" s="93">
        <f t="shared" si="39"/>
        <v>34</v>
      </c>
      <c r="AI70" s="93">
        <f t="shared" si="39"/>
        <v>32</v>
      </c>
      <c r="AJ70" s="93">
        <f t="shared" si="39"/>
        <v>32</v>
      </c>
      <c r="AK70" s="93">
        <f t="shared" si="39"/>
        <v>32</v>
      </c>
      <c r="AL70" s="93">
        <f t="shared" si="39"/>
        <v>32</v>
      </c>
      <c r="AM70" s="93">
        <f t="shared" si="39"/>
        <v>34</v>
      </c>
      <c r="AN70" s="93">
        <f t="shared" si="39"/>
        <v>32</v>
      </c>
      <c r="AO70" s="93">
        <f t="shared" si="39"/>
        <v>36</v>
      </c>
      <c r="AP70" s="93">
        <f t="shared" si="39"/>
        <v>30</v>
      </c>
      <c r="AQ70" s="93">
        <f t="shared" si="39"/>
        <v>36</v>
      </c>
      <c r="AR70" s="93">
        <f>AR61</f>
        <v>36</v>
      </c>
      <c r="AS70" s="93">
        <f>AS55+AS39+AS31+AS17</f>
        <v>28</v>
      </c>
      <c r="AT70" s="93">
        <f>AT55+AT39+AT31+AT17</f>
        <v>34</v>
      </c>
      <c r="AU70" s="93">
        <f>AU62</f>
        <v>0</v>
      </c>
      <c r="AV70" s="93">
        <f>AV62</f>
        <v>36</v>
      </c>
      <c r="AW70" s="93">
        <f>AW62</f>
        <v>36</v>
      </c>
      <c r="AX70" s="90">
        <f>AX55+AX39+AX31+AX17</f>
        <v>806</v>
      </c>
      <c r="AY70" s="260">
        <f t="shared" si="4"/>
        <v>1350</v>
      </c>
      <c r="AZ70" s="81"/>
      <c r="BA70" s="81"/>
      <c r="BB70" s="81"/>
      <c r="BC70" s="81"/>
      <c r="BD70" s="81"/>
      <c r="BE70" s="81"/>
      <c r="BF70" s="81"/>
      <c r="BG70" s="84"/>
      <c r="BH70" s="14"/>
      <c r="BI70" s="14"/>
    </row>
    <row r="71" spans="1:61" ht="16.5" thickBot="1">
      <c r="A71" s="13"/>
      <c r="B71" s="321" t="s">
        <v>20</v>
      </c>
      <c r="C71" s="322"/>
      <c r="D71" s="323"/>
      <c r="E71" s="93">
        <f>E56+E40+E32+E18</f>
        <v>1</v>
      </c>
      <c r="F71" s="93">
        <f aca="true" t="shared" si="40" ref="F71:V71">F56+F40+F32+F18</f>
        <v>1</v>
      </c>
      <c r="G71" s="93">
        <f t="shared" si="40"/>
        <v>1</v>
      </c>
      <c r="H71" s="93">
        <f t="shared" si="40"/>
        <v>0</v>
      </c>
      <c r="I71" s="93">
        <f t="shared" si="40"/>
        <v>2</v>
      </c>
      <c r="J71" s="93">
        <f t="shared" si="40"/>
        <v>0</v>
      </c>
      <c r="K71" s="93">
        <f t="shared" si="40"/>
        <v>2</v>
      </c>
      <c r="L71" s="93">
        <f t="shared" si="40"/>
        <v>2</v>
      </c>
      <c r="M71" s="93">
        <f t="shared" si="40"/>
        <v>3</v>
      </c>
      <c r="N71" s="93">
        <f t="shared" si="40"/>
        <v>5</v>
      </c>
      <c r="O71" s="93">
        <f t="shared" si="40"/>
        <v>4</v>
      </c>
      <c r="P71" s="93">
        <f t="shared" si="40"/>
        <v>4</v>
      </c>
      <c r="Q71" s="93">
        <f t="shared" si="40"/>
        <v>4</v>
      </c>
      <c r="R71" s="93">
        <f t="shared" si="40"/>
        <v>0</v>
      </c>
      <c r="S71" s="93">
        <f t="shared" si="40"/>
        <v>0</v>
      </c>
      <c r="T71" s="93">
        <f t="shared" si="40"/>
        <v>3</v>
      </c>
      <c r="U71" s="93">
        <f t="shared" si="40"/>
        <v>0</v>
      </c>
      <c r="V71" s="90">
        <f t="shared" si="40"/>
        <v>32</v>
      </c>
      <c r="W71" s="78"/>
      <c r="X71" s="82"/>
      <c r="Y71" s="93">
        <f aca="true" t="shared" si="41" ref="Y71:AV71">Y56+Y40+Y32+Y18</f>
        <v>2</v>
      </c>
      <c r="Z71" s="93">
        <f t="shared" si="41"/>
        <v>3</v>
      </c>
      <c r="AA71" s="93">
        <f t="shared" si="41"/>
        <v>4</v>
      </c>
      <c r="AB71" s="93">
        <f t="shared" si="41"/>
        <v>3</v>
      </c>
      <c r="AC71" s="93">
        <f t="shared" si="41"/>
        <v>3</v>
      </c>
      <c r="AD71" s="93">
        <f t="shared" si="41"/>
        <v>2</v>
      </c>
      <c r="AE71" s="93">
        <f t="shared" si="41"/>
        <v>3</v>
      </c>
      <c r="AF71" s="93">
        <f t="shared" si="41"/>
        <v>2</v>
      </c>
      <c r="AG71" s="93">
        <f t="shared" si="41"/>
        <v>3</v>
      </c>
      <c r="AH71" s="93">
        <f t="shared" si="41"/>
        <v>3</v>
      </c>
      <c r="AI71" s="93">
        <f t="shared" si="41"/>
        <v>4</v>
      </c>
      <c r="AJ71" s="93">
        <f t="shared" si="41"/>
        <v>2</v>
      </c>
      <c r="AK71" s="93">
        <f t="shared" si="41"/>
        <v>4</v>
      </c>
      <c r="AL71" s="93">
        <f t="shared" si="41"/>
        <v>3</v>
      </c>
      <c r="AM71" s="93">
        <f t="shared" si="41"/>
        <v>2</v>
      </c>
      <c r="AN71" s="93">
        <f t="shared" si="41"/>
        <v>4</v>
      </c>
      <c r="AO71" s="93">
        <f t="shared" si="41"/>
        <v>1</v>
      </c>
      <c r="AP71" s="93">
        <f t="shared" si="41"/>
        <v>4</v>
      </c>
      <c r="AQ71" s="93">
        <f t="shared" si="41"/>
        <v>1</v>
      </c>
      <c r="AR71" s="93">
        <f t="shared" si="41"/>
        <v>0</v>
      </c>
      <c r="AS71" s="93">
        <f t="shared" si="41"/>
        <v>3</v>
      </c>
      <c r="AT71" s="93">
        <f>AT56+AT40+AT32+AT18</f>
        <v>2</v>
      </c>
      <c r="AU71" s="93">
        <f t="shared" si="41"/>
        <v>0</v>
      </c>
      <c r="AV71" s="93">
        <f t="shared" si="41"/>
        <v>0</v>
      </c>
      <c r="AW71" s="93">
        <f>AW63</f>
        <v>0</v>
      </c>
      <c r="AX71" s="90">
        <f>AX56+AX40+AX32+AX18</f>
        <v>58</v>
      </c>
      <c r="AY71" s="198">
        <f t="shared" si="4"/>
        <v>90</v>
      </c>
      <c r="AZ71" s="81"/>
      <c r="BA71" s="81"/>
      <c r="BB71" s="81"/>
      <c r="BC71" s="81"/>
      <c r="BD71" s="81"/>
      <c r="BE71" s="81"/>
      <c r="BF71" s="81"/>
      <c r="BG71" s="84"/>
      <c r="BH71" s="14"/>
      <c r="BI71" s="14"/>
    </row>
    <row r="72" spans="1:61" ht="16.5" thickBot="1">
      <c r="A72" s="13"/>
      <c r="B72" s="346" t="s">
        <v>21</v>
      </c>
      <c r="C72" s="347"/>
      <c r="D72" s="348"/>
      <c r="E72" s="93">
        <f>E70+E71</f>
        <v>35</v>
      </c>
      <c r="F72" s="93">
        <f aca="true" t="shared" si="42" ref="F72:U72">F70+F71</f>
        <v>37</v>
      </c>
      <c r="G72" s="93">
        <f t="shared" si="42"/>
        <v>35</v>
      </c>
      <c r="H72" s="93">
        <f t="shared" si="42"/>
        <v>34</v>
      </c>
      <c r="I72" s="93">
        <f t="shared" si="42"/>
        <v>36</v>
      </c>
      <c r="J72" s="93">
        <f t="shared" si="42"/>
        <v>32</v>
      </c>
      <c r="K72" s="93">
        <f t="shared" si="42"/>
        <v>36</v>
      </c>
      <c r="L72" s="93">
        <f t="shared" si="42"/>
        <v>34</v>
      </c>
      <c r="M72" s="93">
        <f t="shared" si="42"/>
        <v>37</v>
      </c>
      <c r="N72" s="93">
        <f t="shared" si="42"/>
        <v>37</v>
      </c>
      <c r="O72" s="93">
        <f t="shared" si="42"/>
        <v>40</v>
      </c>
      <c r="P72" s="93">
        <f t="shared" si="42"/>
        <v>38</v>
      </c>
      <c r="Q72" s="93">
        <f t="shared" si="42"/>
        <v>36</v>
      </c>
      <c r="R72" s="93">
        <f t="shared" si="42"/>
        <v>36</v>
      </c>
      <c r="S72" s="93">
        <f t="shared" si="42"/>
        <v>36</v>
      </c>
      <c r="T72" s="93">
        <f t="shared" si="42"/>
        <v>37</v>
      </c>
      <c r="U72" s="93">
        <f t="shared" si="42"/>
        <v>0</v>
      </c>
      <c r="V72" s="90">
        <f>V70+V71</f>
        <v>576</v>
      </c>
      <c r="W72" s="78"/>
      <c r="X72" s="80"/>
      <c r="Y72" s="93">
        <f aca="true" t="shared" si="43" ref="Y72:AW72">Y70+Y71</f>
        <v>34</v>
      </c>
      <c r="Z72" s="93">
        <f t="shared" si="43"/>
        <v>37</v>
      </c>
      <c r="AA72" s="93">
        <f t="shared" si="43"/>
        <v>36</v>
      </c>
      <c r="AB72" s="93">
        <f t="shared" si="43"/>
        <v>37</v>
      </c>
      <c r="AC72" s="93">
        <f t="shared" si="43"/>
        <v>37</v>
      </c>
      <c r="AD72" s="93">
        <f t="shared" si="43"/>
        <v>38</v>
      </c>
      <c r="AE72" s="93">
        <f t="shared" si="43"/>
        <v>37</v>
      </c>
      <c r="AF72" s="93">
        <f t="shared" si="43"/>
        <v>38</v>
      </c>
      <c r="AG72" s="93">
        <f t="shared" si="43"/>
        <v>37</v>
      </c>
      <c r="AH72" s="93">
        <f t="shared" si="43"/>
        <v>37</v>
      </c>
      <c r="AI72" s="93">
        <f t="shared" si="43"/>
        <v>36</v>
      </c>
      <c r="AJ72" s="93">
        <f t="shared" si="43"/>
        <v>34</v>
      </c>
      <c r="AK72" s="93">
        <f t="shared" si="43"/>
        <v>36</v>
      </c>
      <c r="AL72" s="93">
        <f t="shared" si="43"/>
        <v>35</v>
      </c>
      <c r="AM72" s="93">
        <f t="shared" si="43"/>
        <v>36</v>
      </c>
      <c r="AN72" s="93">
        <f t="shared" si="43"/>
        <v>36</v>
      </c>
      <c r="AO72" s="93">
        <f t="shared" si="43"/>
        <v>37</v>
      </c>
      <c r="AP72" s="93">
        <f t="shared" si="43"/>
        <v>34</v>
      </c>
      <c r="AQ72" s="93">
        <f t="shared" si="43"/>
        <v>37</v>
      </c>
      <c r="AR72" s="93">
        <f t="shared" si="43"/>
        <v>36</v>
      </c>
      <c r="AS72" s="93">
        <f t="shared" si="43"/>
        <v>31</v>
      </c>
      <c r="AT72" s="93">
        <f t="shared" si="43"/>
        <v>36</v>
      </c>
      <c r="AU72" s="93">
        <f t="shared" si="43"/>
        <v>0</v>
      </c>
      <c r="AV72" s="93">
        <f t="shared" si="43"/>
        <v>36</v>
      </c>
      <c r="AW72" s="93">
        <f t="shared" si="43"/>
        <v>36</v>
      </c>
      <c r="AX72" s="90">
        <f>AX70+AX71</f>
        <v>864</v>
      </c>
      <c r="AY72" s="198">
        <f t="shared" si="4"/>
        <v>1440</v>
      </c>
      <c r="AZ72" s="79"/>
      <c r="BA72" s="79"/>
      <c r="BB72" s="79"/>
      <c r="BC72" s="79"/>
      <c r="BD72" s="79"/>
      <c r="BE72" s="79"/>
      <c r="BF72" s="79"/>
      <c r="BG72" s="83"/>
      <c r="BH72" s="14"/>
      <c r="BI72" s="14"/>
    </row>
    <row r="73" spans="1:61" ht="15">
      <c r="A73" s="13"/>
      <c r="BH73" s="14"/>
      <c r="BI73" s="14"/>
    </row>
    <row r="74" spans="1:61" ht="15">
      <c r="A74" s="13"/>
      <c r="BH74" s="14"/>
      <c r="BI74" s="14"/>
    </row>
    <row r="75" spans="1:61" ht="15">
      <c r="A75" s="13"/>
      <c r="B75" s="13"/>
      <c r="C75" s="13"/>
      <c r="D75" s="13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</row>
    <row r="76" spans="1:61" ht="15">
      <c r="A76" s="13"/>
      <c r="B76" s="13"/>
      <c r="C76" s="13"/>
      <c r="D76" s="13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</row>
    <row r="77" spans="1:61" ht="15">
      <c r="A77" s="13"/>
      <c r="B77" s="13"/>
      <c r="C77" s="13"/>
      <c r="D77" s="13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</row>
    <row r="78" spans="1:61" ht="15">
      <c r="A78" s="13"/>
      <c r="B78" s="13"/>
      <c r="C78" s="13"/>
      <c r="D78" s="13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29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</row>
    <row r="79" spans="1:61" ht="15">
      <c r="A79" s="13"/>
      <c r="B79" s="13"/>
      <c r="C79" s="13"/>
      <c r="D79" s="13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</row>
    <row r="80" spans="1:61" ht="15">
      <c r="A80" s="13"/>
      <c r="B80" s="13"/>
      <c r="C80" s="13"/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</row>
    <row r="81" spans="1:61" ht="15">
      <c r="A81" s="13"/>
      <c r="B81" s="13"/>
      <c r="C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</row>
    <row r="82" spans="1:61" ht="15">
      <c r="A82" s="13"/>
      <c r="B82" s="13"/>
      <c r="C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</row>
    <row r="83" spans="1:61" ht="15">
      <c r="A83" s="13"/>
      <c r="B83" s="13"/>
      <c r="C83" s="13"/>
      <c r="D83" s="13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</row>
    <row r="84" spans="1:61" ht="15">
      <c r="A84" s="13"/>
      <c r="B84" s="13"/>
      <c r="C84" s="13"/>
      <c r="D84" s="13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</row>
    <row r="85" spans="1:61" ht="15">
      <c r="A85" s="13"/>
      <c r="B85" s="13"/>
      <c r="C85" s="13"/>
      <c r="D85" s="13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</row>
    <row r="86" spans="1:61" ht="15">
      <c r="A86" s="13"/>
      <c r="B86" s="13"/>
      <c r="C86" s="13"/>
      <c r="D86" s="13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</row>
    <row r="87" spans="1:61" ht="15">
      <c r="A87" s="13"/>
      <c r="B87" s="13"/>
      <c r="C87" s="13"/>
      <c r="D87" s="13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</row>
    <row r="88" spans="1:61" ht="15">
      <c r="A88" s="13"/>
      <c r="B88" s="13"/>
      <c r="C88" s="13"/>
      <c r="D88" s="13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</row>
    <row r="89" spans="1:61" ht="15">
      <c r="A89" s="13"/>
      <c r="B89" s="13"/>
      <c r="C89" s="13"/>
      <c r="D89" s="13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</row>
    <row r="90" spans="1:61" ht="15">
      <c r="A90" s="13"/>
      <c r="B90" s="13"/>
      <c r="C90" s="13"/>
      <c r="D90" s="13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</row>
    <row r="91" spans="1:61" ht="15">
      <c r="A91" s="13"/>
      <c r="B91" s="13"/>
      <c r="C91" s="13"/>
      <c r="D91" s="13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</row>
    <row r="92" spans="1:61" ht="15">
      <c r="A92" s="13"/>
      <c r="B92" s="13"/>
      <c r="C92" s="13"/>
      <c r="D92" s="13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</row>
    <row r="93" spans="1:61" ht="15">
      <c r="A93" s="13"/>
      <c r="B93" s="13"/>
      <c r="C93" s="13"/>
      <c r="D93" s="13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</row>
    <row r="94" spans="1:61" ht="15">
      <c r="A94" s="13"/>
      <c r="B94" s="13"/>
      <c r="C94" s="13"/>
      <c r="D94" s="13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</row>
    <row r="95" spans="1:61" ht="15">
      <c r="A95" s="13"/>
      <c r="B95" s="13"/>
      <c r="C95" s="13"/>
      <c r="D95" s="13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</row>
    <row r="96" spans="1:61" ht="15">
      <c r="A96" s="13"/>
      <c r="B96" s="13"/>
      <c r="C96" s="13"/>
      <c r="D96" s="13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</row>
    <row r="97" spans="1:61" ht="15">
      <c r="A97" s="13"/>
      <c r="B97" s="13"/>
      <c r="C97" s="13"/>
      <c r="D97" s="13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</row>
    <row r="98" spans="1:61" ht="15">
      <c r="A98" s="13"/>
      <c r="B98" s="13"/>
      <c r="C98" s="13"/>
      <c r="D98" s="13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</row>
    <row r="99" spans="1:61" ht="15">
      <c r="A99" s="13"/>
      <c r="B99" s="13"/>
      <c r="C99" s="13"/>
      <c r="D99" s="1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</row>
    <row r="100" spans="1:61" ht="15">
      <c r="A100" s="13"/>
      <c r="B100" s="13"/>
      <c r="C100" s="13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</row>
    <row r="101" spans="1:61" ht="15">
      <c r="A101" s="13"/>
      <c r="B101" s="13"/>
      <c r="C101" s="13"/>
      <c r="D101" s="13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</row>
    <row r="102" spans="1:61" ht="15">
      <c r="A102" s="13"/>
      <c r="B102" s="13"/>
      <c r="C102" s="13"/>
      <c r="D102" s="13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</row>
    <row r="103" spans="1:61" ht="15">
      <c r="A103" s="13"/>
      <c r="B103" s="13"/>
      <c r="C103" s="13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</row>
    <row r="104" spans="1:61" ht="15">
      <c r="A104" s="13"/>
      <c r="B104" s="13"/>
      <c r="C104" s="13"/>
      <c r="D104" s="13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</row>
    <row r="105" spans="1:61" ht="15">
      <c r="A105" s="13"/>
      <c r="B105" s="13"/>
      <c r="C105" s="13"/>
      <c r="D105" s="1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</row>
    <row r="106" spans="1:61" ht="15">
      <c r="A106" s="13"/>
      <c r="B106" s="13"/>
      <c r="C106" s="13"/>
      <c r="D106" s="13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</row>
    <row r="107" spans="1:61" ht="15">
      <c r="A107" s="13"/>
      <c r="B107" s="13"/>
      <c r="C107" s="13"/>
      <c r="D107" s="13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</row>
    <row r="108" spans="1:61" ht="15">
      <c r="A108" s="13"/>
      <c r="B108" s="13"/>
      <c r="C108" s="13"/>
      <c r="D108" s="13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</row>
    <row r="109" spans="1:61" ht="15">
      <c r="A109" s="13"/>
      <c r="B109" s="13"/>
      <c r="C109" s="13"/>
      <c r="D109" s="13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</row>
    <row r="110" spans="1:61" ht="15">
      <c r="A110" s="13"/>
      <c r="B110" s="13"/>
      <c r="C110" s="13"/>
      <c r="D110" s="13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</row>
    <row r="111" spans="1:61" ht="15">
      <c r="A111" s="13"/>
      <c r="B111" s="13"/>
      <c r="C111" s="13"/>
      <c r="D111" s="13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</row>
    <row r="112" spans="1:61" ht="15">
      <c r="A112" s="13"/>
      <c r="B112" s="13"/>
      <c r="C112" s="13"/>
      <c r="D112" s="13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</row>
    <row r="113" spans="1:61" ht="15">
      <c r="A113" s="13"/>
      <c r="B113" s="13"/>
      <c r="C113" s="13"/>
      <c r="D113" s="13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</row>
    <row r="114" spans="1:61" ht="15">
      <c r="A114" s="13"/>
      <c r="B114" s="13"/>
      <c r="C114" s="13"/>
      <c r="D114" s="13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</row>
    <row r="115" spans="1:61" ht="15">
      <c r="A115" s="13"/>
      <c r="B115" s="13"/>
      <c r="C115" s="13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</row>
    <row r="116" spans="1:61" ht="15">
      <c r="A116" s="13"/>
      <c r="B116" s="13"/>
      <c r="C116" s="13"/>
      <c r="D116" s="13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</row>
    <row r="117" spans="1:61" ht="15">
      <c r="A117" s="13"/>
      <c r="B117" s="13"/>
      <c r="C117" s="13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</row>
    <row r="118" spans="1:61" ht="15">
      <c r="A118" s="13"/>
      <c r="B118" s="13"/>
      <c r="C118" s="13"/>
      <c r="D118" s="13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</row>
    <row r="119" spans="1:61" ht="15">
      <c r="A119" s="13"/>
      <c r="B119" s="13"/>
      <c r="C119" s="13"/>
      <c r="D119" s="13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</row>
    <row r="120" spans="1:61" ht="15">
      <c r="A120" s="13"/>
      <c r="B120" s="13"/>
      <c r="C120" s="13"/>
      <c r="D120" s="13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</row>
    <row r="121" spans="1:61" ht="15">
      <c r="A121" s="13"/>
      <c r="B121" s="13"/>
      <c r="C121" s="13"/>
      <c r="D121" s="13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</row>
    <row r="122" spans="1:61" ht="1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</row>
    <row r="123" spans="1:61" ht="15">
      <c r="A123" s="13"/>
      <c r="B123" s="13"/>
      <c r="C123" s="13"/>
      <c r="D123" s="13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</row>
    <row r="124" spans="1:61" ht="15">
      <c r="A124" s="13"/>
      <c r="B124" s="13"/>
      <c r="C124" s="13"/>
      <c r="D124" s="13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</row>
    <row r="125" spans="1:61" ht="15">
      <c r="A125" s="13"/>
      <c r="B125" s="13"/>
      <c r="C125" s="13"/>
      <c r="D125" s="13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</row>
    <row r="126" spans="1:61" ht="15">
      <c r="A126" s="13"/>
      <c r="B126" s="13"/>
      <c r="C126" s="13"/>
      <c r="D126" s="13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</row>
    <row r="127" spans="1:61" ht="15">
      <c r="A127" s="13"/>
      <c r="B127" s="13"/>
      <c r="C127" s="13"/>
      <c r="D127" s="13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</row>
    <row r="128" spans="1:61" ht="15">
      <c r="A128" s="13"/>
      <c r="B128" s="13"/>
      <c r="C128" s="13"/>
      <c r="D128" s="13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</row>
    <row r="129" spans="1:61" ht="15">
      <c r="A129" s="13"/>
      <c r="B129" s="13"/>
      <c r="C129" s="13"/>
      <c r="D129" s="13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</row>
    <row r="130" spans="1:61" ht="15">
      <c r="A130" s="13"/>
      <c r="B130" s="13"/>
      <c r="C130" s="13"/>
      <c r="D130" s="13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</row>
    <row r="131" spans="1:61" ht="15">
      <c r="A131" s="13"/>
      <c r="B131" s="13"/>
      <c r="C131" s="13"/>
      <c r="D131" s="13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</row>
    <row r="132" spans="1:61" ht="15">
      <c r="A132" s="13"/>
      <c r="B132" s="13"/>
      <c r="C132" s="13"/>
      <c r="D132" s="13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</row>
    <row r="133" spans="1:61" ht="15">
      <c r="A133" s="13"/>
      <c r="B133" s="13"/>
      <c r="C133" s="13"/>
      <c r="D133" s="13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</row>
    <row r="134" spans="1:61" ht="15">
      <c r="A134" s="13"/>
      <c r="B134" s="13"/>
      <c r="C134" s="13"/>
      <c r="D134" s="13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</row>
    <row r="135" spans="1:61" ht="15">
      <c r="A135" s="13"/>
      <c r="B135" s="13"/>
      <c r="C135" s="13"/>
      <c r="D135" s="13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</row>
    <row r="136" spans="1:61" ht="15">
      <c r="A136" s="13"/>
      <c r="B136" s="13"/>
      <c r="C136" s="13"/>
      <c r="D136" s="13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</row>
    <row r="137" spans="1:61" ht="15">
      <c r="A137" s="13"/>
      <c r="B137" s="13"/>
      <c r="C137" s="13"/>
      <c r="D137" s="13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</row>
    <row r="138" spans="2:60" ht="15">
      <c r="B138" s="13"/>
      <c r="C138" s="13"/>
      <c r="D138" s="13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2:60" ht="15">
      <c r="B139" s="13"/>
      <c r="C139" s="13"/>
      <c r="D139" s="13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2:60" ht="15">
      <c r="B140" s="13"/>
      <c r="C140" s="13"/>
      <c r="D140" s="13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2:60" ht="15">
      <c r="B141" s="13"/>
      <c r="C141" s="13"/>
      <c r="D141" s="13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2:60" ht="15">
      <c r="B142" s="13"/>
      <c r="C142" s="13"/>
      <c r="D142" s="13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2:60" ht="15">
      <c r="B143" s="13"/>
      <c r="C143" s="13"/>
      <c r="D143" s="13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2:60" ht="15">
      <c r="B144" s="13"/>
      <c r="C144" s="13"/>
      <c r="D144" s="13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2:60" ht="15">
      <c r="B145" s="13"/>
      <c r="C145" s="13"/>
      <c r="D145" s="13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2:60" ht="15">
      <c r="B146" s="13"/>
      <c r="C146" s="13"/>
      <c r="D146" s="13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2:60" ht="15">
      <c r="B147" s="13"/>
      <c r="C147" s="13"/>
      <c r="D147" s="13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2:60" ht="15">
      <c r="B148" s="13"/>
      <c r="C148" s="13"/>
      <c r="D148" s="13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2:60" ht="15">
      <c r="B149" s="13"/>
      <c r="C149" s="13"/>
      <c r="D149" s="13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2:60" ht="15">
      <c r="B150" s="13"/>
      <c r="C150" s="13"/>
      <c r="D150" s="13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2:60" ht="15">
      <c r="B151" s="13"/>
      <c r="C151" s="13"/>
      <c r="D151" s="13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2:60" ht="15">
      <c r="B152" s="13"/>
      <c r="C152" s="13"/>
      <c r="D152" s="13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2:60" ht="15">
      <c r="B153" s="13"/>
      <c r="C153" s="13"/>
      <c r="D153" s="13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2:60" ht="15">
      <c r="B154" s="13"/>
      <c r="C154" s="13"/>
      <c r="D154" s="13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2:60" ht="15">
      <c r="B155" s="13"/>
      <c r="C155" s="13"/>
      <c r="D155" s="13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2:60" ht="15">
      <c r="B156" s="13"/>
      <c r="C156" s="13"/>
      <c r="D156" s="13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2:60" ht="15">
      <c r="B157" s="13"/>
      <c r="C157" s="13"/>
      <c r="D157" s="13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2:59" ht="15">
      <c r="B158" s="13"/>
      <c r="C158" s="13"/>
      <c r="D158" s="13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</row>
    <row r="159" spans="2:59" ht="15">
      <c r="B159" s="13"/>
      <c r="C159" s="13"/>
      <c r="D159" s="13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2:59" ht="15">
      <c r="B160" s="13"/>
      <c r="C160" s="13"/>
      <c r="D160" s="13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</row>
    <row r="161" spans="2:59" ht="15">
      <c r="B161" s="13"/>
      <c r="C161" s="13"/>
      <c r="D161" s="13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</row>
    <row r="162" spans="2:59" ht="15">
      <c r="B162" s="13"/>
      <c r="C162" s="13"/>
      <c r="D162" s="13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</row>
    <row r="163" spans="2:59" ht="15">
      <c r="B163" s="13"/>
      <c r="C163" s="13"/>
      <c r="D163" s="13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</row>
    <row r="164" spans="2:59" ht="15">
      <c r="B164" s="13"/>
      <c r="C164" s="13"/>
      <c r="D164" s="13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</row>
    <row r="165" spans="2:59" ht="15">
      <c r="B165" s="13"/>
      <c r="C165" s="13"/>
      <c r="D165" s="13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</row>
    <row r="166" spans="2:59" ht="15">
      <c r="B166" s="13"/>
      <c r="C166" s="13"/>
      <c r="D166" s="13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</row>
    <row r="167" spans="2:59" ht="15">
      <c r="B167" s="13"/>
      <c r="C167" s="13"/>
      <c r="D167" s="13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</row>
    <row r="168" spans="2:59" ht="15">
      <c r="B168" s="13"/>
      <c r="C168" s="13"/>
      <c r="D168" s="13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</row>
    <row r="169" spans="2:59" ht="15">
      <c r="B169" s="13"/>
      <c r="C169" s="13"/>
      <c r="D169" s="13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</row>
    <row r="170" spans="2:59" ht="15">
      <c r="B170" s="13"/>
      <c r="C170" s="13"/>
      <c r="D170" s="13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</row>
  </sheetData>
  <sheetProtection/>
  <mergeCells count="79">
    <mergeCell ref="C43:C44"/>
    <mergeCell ref="B31:B32"/>
    <mergeCell ref="C17:C18"/>
    <mergeCell ref="C59:C60"/>
    <mergeCell ref="B57:B58"/>
    <mergeCell ref="B39:B40"/>
    <mergeCell ref="C39:C40"/>
    <mergeCell ref="B41:B42"/>
    <mergeCell ref="C41:C42"/>
    <mergeCell ref="C53:C54"/>
    <mergeCell ref="B43:B44"/>
    <mergeCell ref="B65:B66"/>
    <mergeCell ref="C65:C66"/>
    <mergeCell ref="B47:B48"/>
    <mergeCell ref="B23:B24"/>
    <mergeCell ref="B19:B20"/>
    <mergeCell ref="B59:B60"/>
    <mergeCell ref="B35:B36"/>
    <mergeCell ref="C35:C36"/>
    <mergeCell ref="B33:B34"/>
    <mergeCell ref="C33:C34"/>
    <mergeCell ref="AT10:AV10"/>
    <mergeCell ref="C49:C50"/>
    <mergeCell ref="B15:B16"/>
    <mergeCell ref="C23:C24"/>
    <mergeCell ref="B45:B46"/>
    <mergeCell ref="B29:B30"/>
    <mergeCell ref="C29:C30"/>
    <mergeCell ref="B27:B28"/>
    <mergeCell ref="C25:C26"/>
    <mergeCell ref="C15:C16"/>
    <mergeCell ref="A15:A49"/>
    <mergeCell ref="C55:C56"/>
    <mergeCell ref="B21:B22"/>
    <mergeCell ref="C21:C22"/>
    <mergeCell ref="C47:C48"/>
    <mergeCell ref="B51:B52"/>
    <mergeCell ref="B37:B38"/>
    <mergeCell ref="B49:B50"/>
    <mergeCell ref="B25:B26"/>
    <mergeCell ref="B55:B56"/>
    <mergeCell ref="AQ1:BA1"/>
    <mergeCell ref="A6:BH6"/>
    <mergeCell ref="B7:BE7"/>
    <mergeCell ref="AP8:BB8"/>
    <mergeCell ref="AQ4:BG4"/>
    <mergeCell ref="A10:A14"/>
    <mergeCell ref="N10:Q10"/>
    <mergeCell ref="S10:V10"/>
    <mergeCell ref="I5:AK5"/>
    <mergeCell ref="C10:C14"/>
    <mergeCell ref="B72:D72"/>
    <mergeCell ref="B71:D71"/>
    <mergeCell ref="B70:D70"/>
    <mergeCell ref="C63:C64"/>
    <mergeCell ref="C31:C32"/>
    <mergeCell ref="B63:B64"/>
    <mergeCell ref="C45:C46"/>
    <mergeCell ref="B53:B54"/>
    <mergeCell ref="C57:C58"/>
    <mergeCell ref="C51:C52"/>
    <mergeCell ref="C8:AO8"/>
    <mergeCell ref="B10:B14"/>
    <mergeCell ref="D10:D14"/>
    <mergeCell ref="E11:BG11"/>
    <mergeCell ref="E13:BG13"/>
    <mergeCell ref="A9:F9"/>
    <mergeCell ref="F10:H10"/>
    <mergeCell ref="AG10:AI10"/>
    <mergeCell ref="AX10:AZ10"/>
    <mergeCell ref="BB10:BE10"/>
    <mergeCell ref="Y9:AE9"/>
    <mergeCell ref="J10:L10"/>
    <mergeCell ref="AB10:AE10"/>
    <mergeCell ref="AK10:AM10"/>
    <mergeCell ref="C37:C38"/>
    <mergeCell ref="AO10:AR10"/>
    <mergeCell ref="C27:C28"/>
    <mergeCell ref="C19:C20"/>
  </mergeCells>
  <hyperlinks>
    <hyperlink ref="BH10" location="_ftn1" display="_ftn1"/>
  </hyperlink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55"/>
  <sheetViews>
    <sheetView tabSelected="1" zoomScale="60" zoomScaleNormal="60" zoomScalePageLayoutView="0" workbookViewId="0" topLeftCell="A13">
      <selection activeCell="AI58" sqref="AI58"/>
    </sheetView>
  </sheetViews>
  <sheetFormatPr defaultColWidth="9.140625" defaultRowHeight="15"/>
  <cols>
    <col min="1" max="1" width="6.57421875" style="0" customWidth="1"/>
    <col min="3" max="3" width="32.7109375" style="0" customWidth="1"/>
    <col min="4" max="4" width="11.28125" style="0" customWidth="1"/>
    <col min="5" max="5" width="5.8515625" style="0" customWidth="1"/>
    <col min="6" max="6" width="5.7109375" style="0" customWidth="1"/>
    <col min="7" max="7" width="5.8515625" style="0" customWidth="1"/>
    <col min="8" max="8" width="5.421875" style="0" customWidth="1"/>
    <col min="9" max="9" width="6.00390625" style="0" customWidth="1"/>
    <col min="10" max="10" width="5.57421875" style="0" customWidth="1"/>
    <col min="11" max="11" width="5.28125" style="0" customWidth="1"/>
    <col min="12" max="12" width="5.8515625" style="0" customWidth="1"/>
    <col min="13" max="13" width="6.140625" style="0" customWidth="1"/>
    <col min="14" max="14" width="5.00390625" style="0" customWidth="1"/>
    <col min="15" max="16" width="5.8515625" style="0" customWidth="1"/>
    <col min="17" max="17" width="5.00390625" style="0" customWidth="1"/>
    <col min="18" max="18" width="6.140625" style="0" customWidth="1"/>
    <col min="19" max="19" width="5.421875" style="0" customWidth="1"/>
    <col min="20" max="20" width="5.00390625" style="0" customWidth="1"/>
    <col min="21" max="21" width="6.140625" style="0" customWidth="1"/>
    <col min="22" max="22" width="6.00390625" style="0" customWidth="1"/>
    <col min="23" max="23" width="5.00390625" style="0" customWidth="1"/>
    <col min="24" max="24" width="5.8515625" style="0" customWidth="1"/>
    <col min="25" max="25" width="4.8515625" style="0" customWidth="1"/>
    <col min="26" max="26" width="5.42187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7109375" style="0" customWidth="1"/>
    <col min="31" max="31" width="6.28125" style="0" customWidth="1"/>
    <col min="32" max="32" width="5.8515625" style="0" customWidth="1"/>
    <col min="33" max="33" width="5.7109375" style="0" customWidth="1"/>
    <col min="34" max="34" width="5.421875" style="0" customWidth="1"/>
    <col min="35" max="35" width="5.8515625" style="0" customWidth="1"/>
    <col min="36" max="36" width="5.7109375" style="0" customWidth="1"/>
    <col min="37" max="37" width="6.57421875" style="0" customWidth="1"/>
    <col min="38" max="38" width="5.7109375" style="0" customWidth="1"/>
    <col min="39" max="39" width="5.57421875" style="0" customWidth="1"/>
    <col min="40" max="40" width="4.7109375" style="0" customWidth="1"/>
    <col min="41" max="41" width="5.28125" style="0" customWidth="1"/>
    <col min="42" max="42" width="5.00390625" style="0" customWidth="1"/>
    <col min="43" max="43" width="4.421875" style="0" customWidth="1"/>
    <col min="44" max="44" width="4.8515625" style="0" customWidth="1"/>
    <col min="45" max="45" width="4.7109375" style="0" customWidth="1"/>
    <col min="46" max="46" width="5.140625" style="0" customWidth="1"/>
    <col min="47" max="47" width="4.8515625" style="0" customWidth="1"/>
    <col min="48" max="48" width="5.8515625" style="0" customWidth="1"/>
    <col min="49" max="49" width="7.421875" style="0" customWidth="1"/>
    <col min="50" max="50" width="5.00390625" style="0" customWidth="1"/>
    <col min="51" max="51" width="6.28125" style="0" customWidth="1"/>
    <col min="52" max="52" width="5.8515625" style="0" customWidth="1"/>
    <col min="53" max="53" width="5.7109375" style="0" customWidth="1"/>
    <col min="54" max="54" width="6.140625" style="0" customWidth="1"/>
    <col min="55" max="55" width="6.28125" style="0" customWidth="1"/>
    <col min="56" max="56" width="4.7109375" style="0" customWidth="1"/>
    <col min="57" max="57" width="5.7109375" style="0" customWidth="1"/>
    <col min="58" max="58" width="4.00390625" style="0" customWidth="1"/>
  </cols>
  <sheetData>
    <row r="1" spans="1:52" ht="15">
      <c r="A1" s="1"/>
      <c r="B1" s="1"/>
      <c r="C1" s="1"/>
      <c r="D1" s="1"/>
      <c r="AP1" s="295" t="s">
        <v>29</v>
      </c>
      <c r="AQ1" s="295"/>
      <c r="AR1" s="295"/>
      <c r="AS1" s="295"/>
      <c r="AT1" s="295"/>
      <c r="AU1" s="295"/>
      <c r="AV1" s="295"/>
      <c r="AW1" s="295"/>
      <c r="AX1" s="295"/>
      <c r="AY1" s="295"/>
      <c r="AZ1" s="295"/>
    </row>
    <row r="2" spans="1:58" ht="15">
      <c r="A2" s="1"/>
      <c r="B2" s="1"/>
      <c r="C2" s="1"/>
      <c r="D2" s="1"/>
      <c r="AP2" s="18" t="s">
        <v>51</v>
      </c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</row>
    <row r="3" spans="1:58" ht="18.75">
      <c r="A3" s="70"/>
      <c r="B3" s="70"/>
      <c r="C3" s="70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55" t="s">
        <v>35</v>
      </c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</row>
    <row r="4" spans="1:58" ht="18.75">
      <c r="A4" s="70"/>
      <c r="B4" s="70"/>
      <c r="C4" s="70"/>
      <c r="D4" s="7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412"/>
      <c r="AQ4" s="413"/>
      <c r="AR4" s="413"/>
      <c r="AS4" s="413"/>
      <c r="AT4" s="413"/>
      <c r="AU4" s="413"/>
      <c r="AV4" s="413"/>
      <c r="AW4" s="413"/>
      <c r="AX4" s="413"/>
      <c r="AY4" s="413"/>
      <c r="AZ4" s="413"/>
      <c r="BA4" s="413"/>
      <c r="BB4" s="413"/>
      <c r="BC4" s="413"/>
      <c r="BD4" s="413"/>
      <c r="BE4" s="413"/>
      <c r="BF4" s="71"/>
    </row>
    <row r="5" spans="1:58" ht="18.75">
      <c r="A5" s="70"/>
      <c r="B5" s="70"/>
      <c r="C5" s="70"/>
      <c r="D5" s="70"/>
      <c r="E5" s="71"/>
      <c r="F5" s="71"/>
      <c r="G5" s="71"/>
      <c r="H5" s="71"/>
      <c r="I5" s="414" t="s">
        <v>30</v>
      </c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55"/>
      <c r="AL5" s="55"/>
      <c r="AM5" s="55"/>
      <c r="AN5" s="55"/>
      <c r="AO5" s="71"/>
      <c r="AP5" s="56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71"/>
    </row>
    <row r="6" spans="1:58" ht="18.75">
      <c r="A6" s="415" t="s">
        <v>34</v>
      </c>
      <c r="B6" s="415"/>
      <c r="C6" s="415"/>
      <c r="D6" s="415"/>
      <c r="E6" s="415"/>
      <c r="F6" s="415"/>
      <c r="G6" s="415"/>
      <c r="H6" s="415"/>
      <c r="I6" s="415"/>
      <c r="J6" s="415"/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5"/>
      <c r="BE6" s="415"/>
      <c r="BF6" s="415"/>
    </row>
    <row r="7" spans="1:58" ht="18.75">
      <c r="A7" s="70"/>
      <c r="B7" s="416" t="s">
        <v>169</v>
      </c>
      <c r="C7" s="416"/>
      <c r="D7" s="416"/>
      <c r="E7" s="416"/>
      <c r="F7" s="416"/>
      <c r="G7" s="416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  <c r="AA7" s="416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416"/>
      <c r="AN7" s="416"/>
      <c r="AO7" s="416"/>
      <c r="AP7" s="416"/>
      <c r="AQ7" s="416"/>
      <c r="AR7" s="416"/>
      <c r="AS7" s="416"/>
      <c r="AT7" s="416"/>
      <c r="AU7" s="416"/>
      <c r="AV7" s="416"/>
      <c r="AW7" s="416"/>
      <c r="AX7" s="416"/>
      <c r="AY7" s="416"/>
      <c r="AZ7" s="416"/>
      <c r="BA7" s="416"/>
      <c r="BB7" s="416"/>
      <c r="BC7" s="416"/>
      <c r="BD7" s="416"/>
      <c r="BE7" s="71"/>
      <c r="BF7" s="71"/>
    </row>
    <row r="8" spans="1:58" ht="19.5" thickBot="1">
      <c r="A8" s="70"/>
      <c r="B8" s="38"/>
      <c r="C8" s="416" t="s">
        <v>170</v>
      </c>
      <c r="D8" s="416"/>
      <c r="E8" s="416"/>
      <c r="F8" s="416"/>
      <c r="G8" s="416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6"/>
      <c r="AI8" s="416"/>
      <c r="AJ8" s="416"/>
      <c r="AK8" s="416"/>
      <c r="AL8" s="416"/>
      <c r="AM8" s="416"/>
      <c r="AN8" s="416"/>
      <c r="AO8" s="416" t="s">
        <v>31</v>
      </c>
      <c r="AP8" s="416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B8" s="38"/>
      <c r="BC8" s="38"/>
      <c r="BD8" s="38"/>
      <c r="BE8" s="71"/>
      <c r="BF8" s="71"/>
    </row>
    <row r="9" spans="1:58" ht="19.5" thickBot="1">
      <c r="A9" s="70"/>
      <c r="B9" s="59" t="s">
        <v>145</v>
      </c>
      <c r="C9" s="59"/>
      <c r="D9" s="59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38"/>
      <c r="W9" s="38"/>
      <c r="X9" s="335" t="s">
        <v>149</v>
      </c>
      <c r="Y9" s="336"/>
      <c r="Z9" s="336"/>
      <c r="AA9" s="336"/>
      <c r="AB9" s="336"/>
      <c r="AC9" s="336"/>
      <c r="AD9" s="337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71"/>
      <c r="BF9" s="71"/>
    </row>
    <row r="10" spans="1:58" ht="138" customHeight="1" thickBot="1">
      <c r="A10" s="391" t="s">
        <v>0</v>
      </c>
      <c r="B10" s="391" t="s">
        <v>1</v>
      </c>
      <c r="C10" s="391" t="s">
        <v>2</v>
      </c>
      <c r="D10" s="391" t="s">
        <v>3</v>
      </c>
      <c r="E10" s="60" t="s">
        <v>110</v>
      </c>
      <c r="F10" s="399" t="s">
        <v>4</v>
      </c>
      <c r="G10" s="400"/>
      <c r="H10" s="403"/>
      <c r="I10" s="61" t="s">
        <v>111</v>
      </c>
      <c r="J10" s="399" t="s">
        <v>5</v>
      </c>
      <c r="K10" s="400"/>
      <c r="L10" s="400"/>
      <c r="M10" s="403"/>
      <c r="N10" s="61" t="s">
        <v>112</v>
      </c>
      <c r="O10" s="399" t="s">
        <v>6</v>
      </c>
      <c r="P10" s="400"/>
      <c r="Q10" s="400"/>
      <c r="R10" s="62" t="s">
        <v>113</v>
      </c>
      <c r="S10" s="399" t="s">
        <v>7</v>
      </c>
      <c r="T10" s="400"/>
      <c r="U10" s="400"/>
      <c r="V10" s="153" t="s">
        <v>114</v>
      </c>
      <c r="W10" s="62" t="s">
        <v>115</v>
      </c>
      <c r="X10" s="63" t="s">
        <v>116</v>
      </c>
      <c r="Y10" s="399" t="s">
        <v>8</v>
      </c>
      <c r="Z10" s="400"/>
      <c r="AA10" s="123" t="s">
        <v>117</v>
      </c>
      <c r="AB10" s="399" t="s">
        <v>9</v>
      </c>
      <c r="AC10" s="400"/>
      <c r="AD10" s="400"/>
      <c r="AE10" s="177" t="s">
        <v>118</v>
      </c>
      <c r="AF10" s="421" t="s">
        <v>119</v>
      </c>
      <c r="AG10" s="422"/>
      <c r="AH10" s="422"/>
      <c r="AI10" s="177" t="s">
        <v>120</v>
      </c>
      <c r="AJ10" s="399" t="s">
        <v>11</v>
      </c>
      <c r="AK10" s="400"/>
      <c r="AL10" s="400"/>
      <c r="AM10" s="403"/>
      <c r="AN10" s="122" t="s">
        <v>121</v>
      </c>
      <c r="AO10" s="399" t="s">
        <v>12</v>
      </c>
      <c r="AP10" s="400"/>
      <c r="AQ10" s="400"/>
      <c r="AR10" s="177" t="s">
        <v>122</v>
      </c>
      <c r="AS10" s="424" t="s">
        <v>123</v>
      </c>
      <c r="AT10" s="425"/>
      <c r="AU10" s="425"/>
      <c r="AV10" s="178" t="s">
        <v>124</v>
      </c>
      <c r="AW10" s="399" t="s">
        <v>14</v>
      </c>
      <c r="AX10" s="400"/>
      <c r="AY10" s="400"/>
      <c r="AZ10" s="403"/>
      <c r="BA10" s="69" t="s">
        <v>125</v>
      </c>
      <c r="BB10" s="399" t="s">
        <v>15</v>
      </c>
      <c r="BC10" s="400"/>
      <c r="BD10" s="400"/>
      <c r="BE10" s="423"/>
      <c r="BF10" s="72" t="s">
        <v>32</v>
      </c>
    </row>
    <row r="11" spans="1:58" ht="19.5" thickBot="1">
      <c r="A11" s="391"/>
      <c r="B11" s="391"/>
      <c r="C11" s="391"/>
      <c r="D11" s="391"/>
      <c r="E11" s="419" t="s">
        <v>16</v>
      </c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19"/>
      <c r="AQ11" s="419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19"/>
      <c r="BE11" s="419"/>
      <c r="BF11" s="73"/>
    </row>
    <row r="12" spans="1:58" ht="21" thickBot="1">
      <c r="A12" s="391"/>
      <c r="B12" s="391"/>
      <c r="C12" s="391"/>
      <c r="D12" s="391"/>
      <c r="E12" s="64">
        <v>35</v>
      </c>
      <c r="F12" s="65">
        <v>36</v>
      </c>
      <c r="G12" s="65">
        <v>37</v>
      </c>
      <c r="H12" s="65">
        <v>38</v>
      </c>
      <c r="I12" s="65">
        <v>39</v>
      </c>
      <c r="J12" s="65">
        <v>40</v>
      </c>
      <c r="K12" s="65">
        <v>41</v>
      </c>
      <c r="L12" s="66">
        <v>42</v>
      </c>
      <c r="M12" s="66">
        <v>43</v>
      </c>
      <c r="N12" s="68">
        <v>44</v>
      </c>
      <c r="O12" s="66">
        <v>45</v>
      </c>
      <c r="P12" s="66">
        <v>46</v>
      </c>
      <c r="Q12" s="66">
        <v>47</v>
      </c>
      <c r="R12" s="66">
        <v>48</v>
      </c>
      <c r="S12" s="66">
        <v>49</v>
      </c>
      <c r="T12" s="66">
        <v>50</v>
      </c>
      <c r="U12" s="66">
        <v>51</v>
      </c>
      <c r="V12" s="66">
        <v>52</v>
      </c>
      <c r="W12" s="67">
        <v>53</v>
      </c>
      <c r="X12" s="66">
        <v>1</v>
      </c>
      <c r="Y12" s="66">
        <v>2</v>
      </c>
      <c r="Z12" s="66">
        <v>3</v>
      </c>
      <c r="AA12" s="66">
        <v>4</v>
      </c>
      <c r="AB12" s="66">
        <v>5</v>
      </c>
      <c r="AC12" s="66">
        <v>6</v>
      </c>
      <c r="AD12" s="66">
        <v>7</v>
      </c>
      <c r="AE12" s="66">
        <v>8</v>
      </c>
      <c r="AF12" s="66">
        <v>9</v>
      </c>
      <c r="AG12" s="66">
        <v>10</v>
      </c>
      <c r="AH12" s="66">
        <v>11</v>
      </c>
      <c r="AI12" s="65">
        <v>12</v>
      </c>
      <c r="AJ12" s="65">
        <v>13</v>
      </c>
      <c r="AK12" s="65">
        <v>14</v>
      </c>
      <c r="AL12" s="65">
        <v>15</v>
      </c>
      <c r="AM12" s="66">
        <v>16</v>
      </c>
      <c r="AN12" s="65">
        <v>17</v>
      </c>
      <c r="AO12" s="65">
        <v>18</v>
      </c>
      <c r="AP12" s="65">
        <v>19</v>
      </c>
      <c r="AQ12" s="65">
        <v>20</v>
      </c>
      <c r="AR12" s="65">
        <v>21</v>
      </c>
      <c r="AS12" s="65">
        <v>22</v>
      </c>
      <c r="AT12" s="65">
        <v>23</v>
      </c>
      <c r="AU12" s="65">
        <v>24</v>
      </c>
      <c r="AV12" s="65">
        <v>25</v>
      </c>
      <c r="AW12" s="65">
        <v>26</v>
      </c>
      <c r="AX12" s="65">
        <v>27</v>
      </c>
      <c r="AY12" s="65">
        <v>28</v>
      </c>
      <c r="AZ12" s="68">
        <v>29</v>
      </c>
      <c r="BA12" s="65">
        <v>30</v>
      </c>
      <c r="BB12" s="65">
        <v>31</v>
      </c>
      <c r="BC12" s="65">
        <v>32</v>
      </c>
      <c r="BD12" s="65">
        <v>33</v>
      </c>
      <c r="BE12" s="65">
        <v>34</v>
      </c>
      <c r="BF12" s="74"/>
    </row>
    <row r="13" spans="1:58" ht="19.5" thickBot="1">
      <c r="A13" s="391"/>
      <c r="B13" s="391"/>
      <c r="C13" s="391"/>
      <c r="D13" s="391"/>
      <c r="E13" s="420" t="s">
        <v>17</v>
      </c>
      <c r="F13" s="420"/>
      <c r="G13" s="420"/>
      <c r="H13" s="420"/>
      <c r="I13" s="420"/>
      <c r="J13" s="420"/>
      <c r="K13" s="420"/>
      <c r="L13" s="420"/>
      <c r="M13" s="420"/>
      <c r="N13" s="420"/>
      <c r="O13" s="420"/>
      <c r="P13" s="420"/>
      <c r="Q13" s="420"/>
      <c r="R13" s="420"/>
      <c r="S13" s="420"/>
      <c r="T13" s="420"/>
      <c r="U13" s="420"/>
      <c r="V13" s="420"/>
      <c r="W13" s="420"/>
      <c r="X13" s="420"/>
      <c r="Y13" s="420"/>
      <c r="Z13" s="420"/>
      <c r="AA13" s="420"/>
      <c r="AB13" s="420"/>
      <c r="AC13" s="420"/>
      <c r="AD13" s="420"/>
      <c r="AE13" s="420"/>
      <c r="AF13" s="420"/>
      <c r="AG13" s="420"/>
      <c r="AH13" s="420"/>
      <c r="AI13" s="420"/>
      <c r="AJ13" s="420"/>
      <c r="AK13" s="420"/>
      <c r="AL13" s="420"/>
      <c r="AM13" s="420"/>
      <c r="AN13" s="420"/>
      <c r="AO13" s="420"/>
      <c r="AP13" s="420"/>
      <c r="AQ13" s="420"/>
      <c r="AR13" s="420"/>
      <c r="AS13" s="420"/>
      <c r="AT13" s="420"/>
      <c r="AU13" s="420"/>
      <c r="AV13" s="420"/>
      <c r="AW13" s="420"/>
      <c r="AX13" s="420"/>
      <c r="AY13" s="420"/>
      <c r="AZ13" s="420"/>
      <c r="BA13" s="420"/>
      <c r="BB13" s="420"/>
      <c r="BC13" s="420"/>
      <c r="BD13" s="420"/>
      <c r="BE13" s="420"/>
      <c r="BF13" s="74"/>
    </row>
    <row r="14" spans="1:58" ht="21" thickBot="1">
      <c r="A14" s="391"/>
      <c r="B14" s="391"/>
      <c r="C14" s="391"/>
      <c r="D14" s="391"/>
      <c r="E14" s="102">
        <v>1</v>
      </c>
      <c r="F14" s="102">
        <v>2</v>
      </c>
      <c r="G14" s="102">
        <v>3</v>
      </c>
      <c r="H14" s="102">
        <v>4</v>
      </c>
      <c r="I14" s="102">
        <v>5</v>
      </c>
      <c r="J14" s="102">
        <v>6</v>
      </c>
      <c r="K14" s="284">
        <v>7</v>
      </c>
      <c r="L14" s="285">
        <v>8</v>
      </c>
      <c r="M14" s="285">
        <v>9</v>
      </c>
      <c r="N14" s="103">
        <v>10</v>
      </c>
      <c r="O14" s="103">
        <v>11</v>
      </c>
      <c r="P14" s="103">
        <v>12</v>
      </c>
      <c r="Q14" s="104">
        <v>13</v>
      </c>
      <c r="R14" s="270">
        <v>14</v>
      </c>
      <c r="S14" s="270">
        <v>15</v>
      </c>
      <c r="T14" s="270">
        <v>16</v>
      </c>
      <c r="U14" s="270">
        <v>17</v>
      </c>
      <c r="V14" s="103">
        <v>18</v>
      </c>
      <c r="W14" s="103">
        <v>19</v>
      </c>
      <c r="X14" s="104">
        <v>20</v>
      </c>
      <c r="Y14" s="285">
        <v>21</v>
      </c>
      <c r="Z14" s="285">
        <v>22</v>
      </c>
      <c r="AA14" s="285">
        <v>23</v>
      </c>
      <c r="AB14" s="285">
        <v>24</v>
      </c>
      <c r="AC14" s="285">
        <v>25</v>
      </c>
      <c r="AD14" s="103">
        <v>26</v>
      </c>
      <c r="AE14" s="103">
        <v>27</v>
      </c>
      <c r="AF14" s="103">
        <v>28</v>
      </c>
      <c r="AG14" s="103">
        <v>29</v>
      </c>
      <c r="AH14" s="103">
        <v>30</v>
      </c>
      <c r="AI14" s="270">
        <v>31</v>
      </c>
      <c r="AJ14" s="270">
        <v>32</v>
      </c>
      <c r="AK14" s="103">
        <v>33</v>
      </c>
      <c r="AL14" s="103">
        <v>34</v>
      </c>
      <c r="AM14" s="103">
        <v>35</v>
      </c>
      <c r="AN14" s="103">
        <v>36</v>
      </c>
      <c r="AO14" s="105">
        <v>37</v>
      </c>
      <c r="AP14" s="106">
        <v>38</v>
      </c>
      <c r="AQ14" s="106">
        <v>39</v>
      </c>
      <c r="AR14" s="106">
        <v>40</v>
      </c>
      <c r="AS14" s="106">
        <v>41</v>
      </c>
      <c r="AT14" s="106">
        <v>42</v>
      </c>
      <c r="AU14" s="107">
        <v>43</v>
      </c>
      <c r="AV14" s="108">
        <v>44</v>
      </c>
      <c r="AW14" s="109">
        <v>45</v>
      </c>
      <c r="AX14" s="109">
        <v>46</v>
      </c>
      <c r="AY14" s="109">
        <v>47</v>
      </c>
      <c r="AZ14" s="102">
        <v>48</v>
      </c>
      <c r="BA14" s="102">
        <v>49</v>
      </c>
      <c r="BB14" s="102">
        <v>50</v>
      </c>
      <c r="BC14" s="102">
        <v>51</v>
      </c>
      <c r="BD14" s="110">
        <v>52</v>
      </c>
      <c r="BE14" s="111">
        <v>53</v>
      </c>
      <c r="BF14" s="112"/>
    </row>
    <row r="15" spans="1:58" ht="19.5" thickBot="1">
      <c r="A15" s="383" t="s">
        <v>52</v>
      </c>
      <c r="B15" s="410" t="s">
        <v>39</v>
      </c>
      <c r="C15" s="401" t="s">
        <v>40</v>
      </c>
      <c r="D15" s="99" t="s">
        <v>18</v>
      </c>
      <c r="E15" s="113">
        <f>E17+E23+E35</f>
        <v>32</v>
      </c>
      <c r="F15" s="113">
        <f aca="true" t="shared" si="0" ref="F15:Q15">F17+F23+F35</f>
        <v>32</v>
      </c>
      <c r="G15" s="113">
        <f t="shared" si="0"/>
        <v>32</v>
      </c>
      <c r="H15" s="113">
        <f t="shared" si="0"/>
        <v>32</v>
      </c>
      <c r="I15" s="113">
        <f t="shared" si="0"/>
        <v>32</v>
      </c>
      <c r="J15" s="113">
        <f t="shared" si="0"/>
        <v>30</v>
      </c>
      <c r="K15" s="113">
        <f t="shared" si="0"/>
        <v>32</v>
      </c>
      <c r="L15" s="113">
        <f t="shared" si="0"/>
        <v>30</v>
      </c>
      <c r="M15" s="113">
        <f t="shared" si="0"/>
        <v>32</v>
      </c>
      <c r="N15" s="113">
        <f t="shared" si="0"/>
        <v>30</v>
      </c>
      <c r="O15" s="113">
        <f t="shared" si="0"/>
        <v>32</v>
      </c>
      <c r="P15" s="113">
        <f t="shared" si="0"/>
        <v>34</v>
      </c>
      <c r="Q15" s="113">
        <f t="shared" si="0"/>
        <v>34</v>
      </c>
      <c r="R15" s="269"/>
      <c r="S15" s="269"/>
      <c r="T15" s="269"/>
      <c r="U15" s="269"/>
      <c r="V15" s="115">
        <f>V17+V23+V35</f>
        <v>558</v>
      </c>
      <c r="W15" s="115"/>
      <c r="X15" s="113">
        <f aca="true" t="shared" si="1" ref="X15:AH15">X17+X23+X35</f>
        <v>32</v>
      </c>
      <c r="Y15" s="113">
        <f t="shared" si="1"/>
        <v>32</v>
      </c>
      <c r="Z15" s="113">
        <f t="shared" si="1"/>
        <v>32</v>
      </c>
      <c r="AA15" s="113">
        <f t="shared" si="1"/>
        <v>32</v>
      </c>
      <c r="AB15" s="113">
        <f t="shared" si="1"/>
        <v>32</v>
      </c>
      <c r="AC15" s="113">
        <f t="shared" si="1"/>
        <v>30</v>
      </c>
      <c r="AD15" s="113">
        <f t="shared" si="1"/>
        <v>30</v>
      </c>
      <c r="AE15" s="113">
        <f t="shared" si="1"/>
        <v>28</v>
      </c>
      <c r="AF15" s="113">
        <f t="shared" si="1"/>
        <v>28</v>
      </c>
      <c r="AG15" s="113">
        <f t="shared" si="1"/>
        <v>28</v>
      </c>
      <c r="AH15" s="113">
        <f t="shared" si="1"/>
        <v>28</v>
      </c>
      <c r="AI15" s="269"/>
      <c r="AJ15" s="269"/>
      <c r="AK15" s="200">
        <f>AK17+AK25+AK35</f>
        <v>0</v>
      </c>
      <c r="AL15" s="113">
        <v>0</v>
      </c>
      <c r="AM15" s="113"/>
      <c r="AN15" s="113"/>
      <c r="AO15" s="113"/>
      <c r="AP15" s="113"/>
      <c r="AQ15" s="113"/>
      <c r="AR15" s="113"/>
      <c r="AS15" s="113"/>
      <c r="AT15" s="147"/>
      <c r="AU15" s="147"/>
      <c r="AV15" s="115">
        <f>AV17+AV23+AV35</f>
        <v>548</v>
      </c>
      <c r="AW15" s="121">
        <f aca="true" t="shared" si="2" ref="AW15:AW22">AV15+V15</f>
        <v>1106</v>
      </c>
      <c r="AX15" s="134"/>
      <c r="AY15" s="134"/>
      <c r="AZ15" s="134"/>
      <c r="BA15" s="134"/>
      <c r="BB15" s="134"/>
      <c r="BC15" s="134"/>
      <c r="BD15" s="134"/>
      <c r="BE15" s="121"/>
      <c r="BF15" s="135"/>
    </row>
    <row r="16" spans="1:58" ht="21.75" customHeight="1" thickBot="1">
      <c r="A16" s="384"/>
      <c r="B16" s="411"/>
      <c r="C16" s="402"/>
      <c r="D16" s="99" t="s">
        <v>19</v>
      </c>
      <c r="E16" s="113">
        <f>E18+E24+E36</f>
        <v>4</v>
      </c>
      <c r="F16" s="113">
        <f aca="true" t="shared" si="3" ref="F16:Q16">F18+F24+F36</f>
        <v>4</v>
      </c>
      <c r="G16" s="113">
        <f t="shared" si="3"/>
        <v>4</v>
      </c>
      <c r="H16" s="113">
        <f t="shared" si="3"/>
        <v>4</v>
      </c>
      <c r="I16" s="113">
        <f t="shared" si="3"/>
        <v>4</v>
      </c>
      <c r="J16" s="113">
        <f t="shared" si="3"/>
        <v>6</v>
      </c>
      <c r="K16" s="113">
        <f t="shared" si="3"/>
        <v>4</v>
      </c>
      <c r="L16" s="113">
        <f t="shared" si="3"/>
        <v>6</v>
      </c>
      <c r="M16" s="113">
        <f t="shared" si="3"/>
        <v>4</v>
      </c>
      <c r="N16" s="113">
        <f t="shared" si="3"/>
        <v>6</v>
      </c>
      <c r="O16" s="113">
        <f t="shared" si="3"/>
        <v>4</v>
      </c>
      <c r="P16" s="113">
        <f t="shared" si="3"/>
        <v>2</v>
      </c>
      <c r="Q16" s="113">
        <f t="shared" si="3"/>
        <v>2</v>
      </c>
      <c r="R16" s="269"/>
      <c r="S16" s="269"/>
      <c r="T16" s="269"/>
      <c r="U16" s="269"/>
      <c r="V16" s="115">
        <f>V18+V24+V36</f>
        <v>54</v>
      </c>
      <c r="W16" s="115"/>
      <c r="X16" s="113">
        <f aca="true" t="shared" si="4" ref="X16:AH16">X18+X24+X36</f>
        <v>6</v>
      </c>
      <c r="Y16" s="113">
        <f t="shared" si="4"/>
        <v>5</v>
      </c>
      <c r="Z16" s="113">
        <f t="shared" si="4"/>
        <v>6</v>
      </c>
      <c r="AA16" s="113">
        <f t="shared" si="4"/>
        <v>5</v>
      </c>
      <c r="AB16" s="113">
        <f t="shared" si="4"/>
        <v>6</v>
      </c>
      <c r="AC16" s="113">
        <f t="shared" si="4"/>
        <v>6</v>
      </c>
      <c r="AD16" s="113">
        <f t="shared" si="4"/>
        <v>4</v>
      </c>
      <c r="AE16" s="113">
        <f t="shared" si="4"/>
        <v>8</v>
      </c>
      <c r="AF16" s="113">
        <f t="shared" si="4"/>
        <v>4</v>
      </c>
      <c r="AG16" s="113">
        <f t="shared" si="4"/>
        <v>8</v>
      </c>
      <c r="AH16" s="113">
        <f t="shared" si="4"/>
        <v>4</v>
      </c>
      <c r="AI16" s="269"/>
      <c r="AJ16" s="269"/>
      <c r="AK16" s="200">
        <f>AK18+AK26+AK36</f>
        <v>0</v>
      </c>
      <c r="AL16" s="113">
        <v>0</v>
      </c>
      <c r="AM16" s="113"/>
      <c r="AN16" s="113"/>
      <c r="AO16" s="113"/>
      <c r="AP16" s="113"/>
      <c r="AQ16" s="113"/>
      <c r="AR16" s="113"/>
      <c r="AS16" s="113"/>
      <c r="AT16" s="147"/>
      <c r="AU16" s="147"/>
      <c r="AV16" s="115">
        <f>AV18+AV24+AV36</f>
        <v>62</v>
      </c>
      <c r="AW16" s="121">
        <f t="shared" si="2"/>
        <v>116</v>
      </c>
      <c r="AX16" s="134"/>
      <c r="AY16" s="134"/>
      <c r="AZ16" s="134"/>
      <c r="BA16" s="134"/>
      <c r="BB16" s="134"/>
      <c r="BC16" s="134"/>
      <c r="BD16" s="134"/>
      <c r="BE16" s="121"/>
      <c r="BF16" s="135"/>
    </row>
    <row r="17" spans="1:58" ht="19.5" thickBot="1">
      <c r="A17" s="384"/>
      <c r="B17" s="397" t="s">
        <v>47</v>
      </c>
      <c r="C17" s="386" t="s">
        <v>90</v>
      </c>
      <c r="D17" s="243" t="s">
        <v>18</v>
      </c>
      <c r="E17" s="244">
        <f>E19+E21</f>
        <v>4</v>
      </c>
      <c r="F17" s="244">
        <f aca="true" t="shared" si="5" ref="F17:Q17">F19+F21</f>
        <v>6</v>
      </c>
      <c r="G17" s="244">
        <f t="shared" si="5"/>
        <v>4</v>
      </c>
      <c r="H17" s="244">
        <f t="shared" si="5"/>
        <v>6</v>
      </c>
      <c r="I17" s="244">
        <f t="shared" si="5"/>
        <v>4</v>
      </c>
      <c r="J17" s="244">
        <f t="shared" si="5"/>
        <v>6</v>
      </c>
      <c r="K17" s="244">
        <f>K19+K21</f>
        <v>4</v>
      </c>
      <c r="L17" s="244">
        <f>L19+L21</f>
        <v>6</v>
      </c>
      <c r="M17" s="244">
        <f>M19+M21</f>
        <v>4</v>
      </c>
      <c r="N17" s="244">
        <f t="shared" si="5"/>
        <v>6</v>
      </c>
      <c r="O17" s="244">
        <f t="shared" si="5"/>
        <v>4</v>
      </c>
      <c r="P17" s="244">
        <f t="shared" si="5"/>
        <v>4</v>
      </c>
      <c r="Q17" s="244">
        <f t="shared" si="5"/>
        <v>4</v>
      </c>
      <c r="R17" s="269"/>
      <c r="S17" s="269"/>
      <c r="T17" s="269"/>
      <c r="U17" s="269"/>
      <c r="V17" s="115">
        <f aca="true" t="shared" si="6" ref="V17:V22">SUM(E17:U17)</f>
        <v>62</v>
      </c>
      <c r="W17" s="115"/>
      <c r="X17" s="244">
        <f aca="true" t="shared" si="7" ref="X17:AC18">X19+X21</f>
        <v>4</v>
      </c>
      <c r="Y17" s="244">
        <f t="shared" si="7"/>
        <v>6</v>
      </c>
      <c r="Z17" s="244">
        <f t="shared" si="7"/>
        <v>4</v>
      </c>
      <c r="AA17" s="244">
        <f t="shared" si="7"/>
        <v>6</v>
      </c>
      <c r="AB17" s="244">
        <f t="shared" si="7"/>
        <v>4</v>
      </c>
      <c r="AC17" s="244">
        <f t="shared" si="7"/>
        <v>4</v>
      </c>
      <c r="AD17" s="244">
        <f aca="true" t="shared" si="8" ref="AD17:AL17">AD19+AD21</f>
        <v>4</v>
      </c>
      <c r="AE17" s="244">
        <f t="shared" si="8"/>
        <v>4</v>
      </c>
      <c r="AF17" s="244">
        <f t="shared" si="8"/>
        <v>4</v>
      </c>
      <c r="AG17" s="244">
        <f t="shared" si="8"/>
        <v>6</v>
      </c>
      <c r="AH17" s="244">
        <f t="shared" si="8"/>
        <v>4</v>
      </c>
      <c r="AI17" s="269"/>
      <c r="AJ17" s="269"/>
      <c r="AK17" s="244"/>
      <c r="AL17" s="263">
        <f t="shared" si="8"/>
        <v>0</v>
      </c>
      <c r="AM17" s="263"/>
      <c r="AN17" s="263"/>
      <c r="AO17" s="263"/>
      <c r="AP17" s="244"/>
      <c r="AQ17" s="244"/>
      <c r="AR17" s="244"/>
      <c r="AS17" s="244"/>
      <c r="AT17" s="147"/>
      <c r="AU17" s="147"/>
      <c r="AV17" s="115">
        <f aca="true" t="shared" si="9" ref="AV17:AV22">SUM(X17:AU17)</f>
        <v>50</v>
      </c>
      <c r="AW17" s="121">
        <f t="shared" si="2"/>
        <v>112</v>
      </c>
      <c r="AX17" s="134"/>
      <c r="AY17" s="134"/>
      <c r="AZ17" s="134"/>
      <c r="BA17" s="134"/>
      <c r="BB17" s="134"/>
      <c r="BC17" s="134"/>
      <c r="BD17" s="134"/>
      <c r="BE17" s="121"/>
      <c r="BF17" s="135"/>
    </row>
    <row r="18" spans="1:58" ht="19.5" customHeight="1" thickBot="1">
      <c r="A18" s="384"/>
      <c r="B18" s="398"/>
      <c r="C18" s="387"/>
      <c r="D18" s="243" t="s">
        <v>19</v>
      </c>
      <c r="E18" s="244">
        <f>E20+E22</f>
        <v>1</v>
      </c>
      <c r="F18" s="244">
        <f aca="true" t="shared" si="10" ref="F18:Q18">F20+F22</f>
        <v>1</v>
      </c>
      <c r="G18" s="244">
        <f t="shared" si="10"/>
        <v>0</v>
      </c>
      <c r="H18" s="244">
        <f t="shared" si="10"/>
        <v>0</v>
      </c>
      <c r="I18" s="244">
        <f>I20+I22</f>
        <v>1</v>
      </c>
      <c r="J18" s="244">
        <f t="shared" si="10"/>
        <v>0</v>
      </c>
      <c r="K18" s="244">
        <f t="shared" si="10"/>
        <v>1</v>
      </c>
      <c r="L18" s="244">
        <f t="shared" si="10"/>
        <v>0</v>
      </c>
      <c r="M18" s="244">
        <f t="shared" si="10"/>
        <v>0</v>
      </c>
      <c r="N18" s="244">
        <f t="shared" si="10"/>
        <v>1</v>
      </c>
      <c r="O18" s="244">
        <f t="shared" si="10"/>
        <v>1</v>
      </c>
      <c r="P18" s="244">
        <f t="shared" si="10"/>
        <v>0</v>
      </c>
      <c r="Q18" s="244">
        <f t="shared" si="10"/>
        <v>0</v>
      </c>
      <c r="R18" s="269"/>
      <c r="S18" s="269"/>
      <c r="T18" s="269"/>
      <c r="U18" s="269"/>
      <c r="V18" s="115">
        <f t="shared" si="6"/>
        <v>6</v>
      </c>
      <c r="W18" s="187"/>
      <c r="X18" s="244">
        <f t="shared" si="7"/>
        <v>0</v>
      </c>
      <c r="Y18" s="244">
        <f t="shared" si="7"/>
        <v>1</v>
      </c>
      <c r="Z18" s="244">
        <f t="shared" si="7"/>
        <v>0</v>
      </c>
      <c r="AA18" s="244">
        <f t="shared" si="7"/>
        <v>1</v>
      </c>
      <c r="AB18" s="244">
        <f t="shared" si="7"/>
        <v>0</v>
      </c>
      <c r="AC18" s="244">
        <f t="shared" si="7"/>
        <v>0</v>
      </c>
      <c r="AD18" s="244">
        <f aca="true" t="shared" si="11" ref="AD18:AL18">AD20+AD22</f>
        <v>1</v>
      </c>
      <c r="AE18" s="244">
        <f t="shared" si="11"/>
        <v>0</v>
      </c>
      <c r="AF18" s="244">
        <f t="shared" si="11"/>
        <v>0</v>
      </c>
      <c r="AG18" s="244">
        <f t="shared" si="11"/>
        <v>1</v>
      </c>
      <c r="AH18" s="244">
        <f t="shared" si="11"/>
        <v>0</v>
      </c>
      <c r="AI18" s="269"/>
      <c r="AJ18" s="269"/>
      <c r="AK18" s="244"/>
      <c r="AL18" s="263">
        <f t="shared" si="11"/>
        <v>0</v>
      </c>
      <c r="AM18" s="264"/>
      <c r="AN18" s="264"/>
      <c r="AO18" s="264"/>
      <c r="AP18" s="180"/>
      <c r="AQ18" s="180"/>
      <c r="AR18" s="180"/>
      <c r="AS18" s="180"/>
      <c r="AT18" s="141"/>
      <c r="AU18" s="141"/>
      <c r="AV18" s="115">
        <f t="shared" si="9"/>
        <v>4</v>
      </c>
      <c r="AW18" s="121">
        <f t="shared" si="2"/>
        <v>10</v>
      </c>
      <c r="AX18" s="134"/>
      <c r="AY18" s="134"/>
      <c r="AZ18" s="134"/>
      <c r="BA18" s="134"/>
      <c r="BB18" s="134"/>
      <c r="BC18" s="134"/>
      <c r="BD18" s="134"/>
      <c r="BE18" s="121"/>
      <c r="BF18" s="135"/>
    </row>
    <row r="19" spans="1:58" ht="19.5" thickBot="1">
      <c r="A19" s="384"/>
      <c r="B19" s="317" t="s">
        <v>50</v>
      </c>
      <c r="C19" s="388" t="s">
        <v>140</v>
      </c>
      <c r="D19" s="89" t="s">
        <v>18</v>
      </c>
      <c r="E19" s="116">
        <v>2</v>
      </c>
      <c r="F19" s="116">
        <v>2</v>
      </c>
      <c r="G19" s="116">
        <v>2</v>
      </c>
      <c r="H19" s="116">
        <v>2</v>
      </c>
      <c r="I19" s="116">
        <v>2</v>
      </c>
      <c r="J19" s="116">
        <v>2</v>
      </c>
      <c r="K19" s="232">
        <v>2</v>
      </c>
      <c r="L19" s="232">
        <v>2</v>
      </c>
      <c r="M19" s="232">
        <v>2</v>
      </c>
      <c r="N19" s="237">
        <v>2</v>
      </c>
      <c r="O19" s="232">
        <v>2</v>
      </c>
      <c r="P19" s="232">
        <v>2</v>
      </c>
      <c r="Q19" s="232">
        <v>2</v>
      </c>
      <c r="R19" s="193"/>
      <c r="S19" s="193"/>
      <c r="T19" s="193"/>
      <c r="U19" s="193"/>
      <c r="V19" s="115">
        <f t="shared" si="6"/>
        <v>26</v>
      </c>
      <c r="W19" s="199"/>
      <c r="X19" s="114">
        <v>2</v>
      </c>
      <c r="Y19" s="237">
        <v>2</v>
      </c>
      <c r="Z19" s="237">
        <v>2</v>
      </c>
      <c r="AA19" s="235">
        <v>2</v>
      </c>
      <c r="AB19" s="235">
        <v>2</v>
      </c>
      <c r="AC19" s="235">
        <v>2</v>
      </c>
      <c r="AD19" s="235">
        <v>2</v>
      </c>
      <c r="AE19" s="235">
        <v>2</v>
      </c>
      <c r="AF19" s="235">
        <v>2</v>
      </c>
      <c r="AG19" s="235">
        <v>2</v>
      </c>
      <c r="AH19" s="235">
        <v>2</v>
      </c>
      <c r="AI19" s="194"/>
      <c r="AJ19" s="194"/>
      <c r="AK19" s="179"/>
      <c r="AL19" s="265">
        <v>0</v>
      </c>
      <c r="AM19" s="265"/>
      <c r="AN19" s="265"/>
      <c r="AO19" s="265"/>
      <c r="AP19" s="184"/>
      <c r="AQ19" s="184"/>
      <c r="AR19" s="184"/>
      <c r="AS19" s="184"/>
      <c r="AT19" s="148"/>
      <c r="AU19" s="148"/>
      <c r="AV19" s="115">
        <f t="shared" si="9"/>
        <v>22</v>
      </c>
      <c r="AW19" s="121">
        <f t="shared" si="2"/>
        <v>48</v>
      </c>
      <c r="AX19" s="134"/>
      <c r="AY19" s="134"/>
      <c r="AZ19" s="134"/>
      <c r="BA19" s="134"/>
      <c r="BB19" s="134"/>
      <c r="BC19" s="134"/>
      <c r="BD19" s="134"/>
      <c r="BE19" s="121"/>
      <c r="BF19" s="135"/>
    </row>
    <row r="20" spans="1:58" ht="19.5" thickBot="1">
      <c r="A20" s="384"/>
      <c r="B20" s="318"/>
      <c r="C20" s="389"/>
      <c r="D20" s="89" t="s">
        <v>19</v>
      </c>
      <c r="E20" s="116"/>
      <c r="F20" s="116"/>
      <c r="G20" s="116"/>
      <c r="H20" s="116"/>
      <c r="I20" s="116"/>
      <c r="J20" s="116"/>
      <c r="K20" s="232"/>
      <c r="L20" s="232"/>
      <c r="M20" s="232"/>
      <c r="N20" s="232"/>
      <c r="O20" s="232"/>
      <c r="P20" s="232"/>
      <c r="Q20" s="232"/>
      <c r="R20" s="193"/>
      <c r="S20" s="193"/>
      <c r="T20" s="193"/>
      <c r="U20" s="286"/>
      <c r="V20" s="115">
        <f t="shared" si="6"/>
        <v>0</v>
      </c>
      <c r="W20" s="199"/>
      <c r="X20" s="114"/>
      <c r="Y20" s="237"/>
      <c r="Z20" s="237"/>
      <c r="AA20" s="236"/>
      <c r="AB20" s="236"/>
      <c r="AC20" s="236"/>
      <c r="AD20" s="236"/>
      <c r="AE20" s="236"/>
      <c r="AF20" s="236"/>
      <c r="AG20" s="236"/>
      <c r="AH20" s="236"/>
      <c r="AI20" s="192"/>
      <c r="AJ20" s="192"/>
      <c r="AK20" s="262"/>
      <c r="AL20" s="266">
        <v>0</v>
      </c>
      <c r="AM20" s="266"/>
      <c r="AN20" s="266"/>
      <c r="AO20" s="266"/>
      <c r="AP20" s="183"/>
      <c r="AQ20" s="183"/>
      <c r="AR20" s="183"/>
      <c r="AS20" s="183"/>
      <c r="AT20" s="146"/>
      <c r="AU20" s="146"/>
      <c r="AV20" s="115">
        <f t="shared" si="9"/>
        <v>0</v>
      </c>
      <c r="AW20" s="121">
        <f t="shared" si="2"/>
        <v>0</v>
      </c>
      <c r="AX20" s="134"/>
      <c r="AY20" s="134"/>
      <c r="AZ20" s="134"/>
      <c r="BA20" s="134"/>
      <c r="BB20" s="134"/>
      <c r="BC20" s="134"/>
      <c r="BD20" s="134"/>
      <c r="BE20" s="121"/>
      <c r="BF20" s="135"/>
    </row>
    <row r="21" spans="1:58" ht="19.5" thickBot="1">
      <c r="A21" s="384"/>
      <c r="B21" s="390" t="s">
        <v>45</v>
      </c>
      <c r="C21" s="417" t="s">
        <v>26</v>
      </c>
      <c r="D21" s="89" t="s">
        <v>18</v>
      </c>
      <c r="E21" s="116">
        <v>2</v>
      </c>
      <c r="F21" s="116">
        <v>4</v>
      </c>
      <c r="G21" s="116">
        <v>2</v>
      </c>
      <c r="H21" s="116">
        <v>4</v>
      </c>
      <c r="I21" s="116">
        <v>2</v>
      </c>
      <c r="J21" s="116">
        <v>4</v>
      </c>
      <c r="K21" s="232">
        <v>2</v>
      </c>
      <c r="L21" s="232">
        <v>4</v>
      </c>
      <c r="M21" s="232">
        <v>2</v>
      </c>
      <c r="N21" s="232">
        <v>4</v>
      </c>
      <c r="O21" s="232">
        <v>2</v>
      </c>
      <c r="P21" s="232">
        <v>2</v>
      </c>
      <c r="Q21" s="232">
        <v>2</v>
      </c>
      <c r="R21" s="193"/>
      <c r="S21" s="193"/>
      <c r="T21" s="193"/>
      <c r="U21" s="286"/>
      <c r="V21" s="115">
        <f t="shared" si="6"/>
        <v>36</v>
      </c>
      <c r="W21" s="199"/>
      <c r="X21" s="114">
        <v>2</v>
      </c>
      <c r="Y21" s="237">
        <v>4</v>
      </c>
      <c r="Z21" s="237">
        <v>2</v>
      </c>
      <c r="AA21" s="236">
        <v>4</v>
      </c>
      <c r="AB21" s="236">
        <v>2</v>
      </c>
      <c r="AC21" s="236">
        <v>2</v>
      </c>
      <c r="AD21" s="236">
        <v>2</v>
      </c>
      <c r="AE21" s="236">
        <v>2</v>
      </c>
      <c r="AF21" s="236">
        <v>2</v>
      </c>
      <c r="AG21" s="236">
        <v>4</v>
      </c>
      <c r="AH21" s="236">
        <v>2</v>
      </c>
      <c r="AI21" s="192"/>
      <c r="AJ21" s="192"/>
      <c r="AK21" s="179"/>
      <c r="AL21" s="266">
        <v>0</v>
      </c>
      <c r="AM21" s="266"/>
      <c r="AN21" s="266"/>
      <c r="AO21" s="266"/>
      <c r="AP21" s="183"/>
      <c r="AQ21" s="183"/>
      <c r="AR21" s="183"/>
      <c r="AS21" s="183"/>
      <c r="AT21" s="146"/>
      <c r="AU21" s="146"/>
      <c r="AV21" s="115">
        <f t="shared" si="9"/>
        <v>28</v>
      </c>
      <c r="AW21" s="121">
        <f t="shared" si="2"/>
        <v>64</v>
      </c>
      <c r="AX21" s="134"/>
      <c r="AY21" s="134"/>
      <c r="AZ21" s="134"/>
      <c r="BA21" s="134"/>
      <c r="BB21" s="134"/>
      <c r="BC21" s="134"/>
      <c r="BD21" s="134"/>
      <c r="BE21" s="121"/>
      <c r="BF21" s="135"/>
    </row>
    <row r="22" spans="1:58" ht="19.5" thickBot="1">
      <c r="A22" s="384"/>
      <c r="B22" s="357"/>
      <c r="C22" s="418"/>
      <c r="D22" s="89" t="s">
        <v>19</v>
      </c>
      <c r="E22" s="116">
        <v>1</v>
      </c>
      <c r="F22" s="116">
        <v>1</v>
      </c>
      <c r="G22" s="116"/>
      <c r="H22" s="116"/>
      <c r="I22" s="116">
        <v>1</v>
      </c>
      <c r="J22" s="116"/>
      <c r="K22" s="232">
        <v>1</v>
      </c>
      <c r="L22" s="232"/>
      <c r="M22" s="232"/>
      <c r="N22" s="232">
        <v>1</v>
      </c>
      <c r="O22" s="232">
        <v>1</v>
      </c>
      <c r="P22" s="232"/>
      <c r="Q22" s="232"/>
      <c r="R22" s="193"/>
      <c r="S22" s="193"/>
      <c r="T22" s="193"/>
      <c r="U22" s="286"/>
      <c r="V22" s="115">
        <f t="shared" si="6"/>
        <v>6</v>
      </c>
      <c r="W22" s="199"/>
      <c r="X22" s="114"/>
      <c r="Y22" s="237">
        <v>1</v>
      </c>
      <c r="Z22" s="237"/>
      <c r="AA22" s="236">
        <v>1</v>
      </c>
      <c r="AB22" s="236"/>
      <c r="AC22" s="236"/>
      <c r="AD22" s="236">
        <v>1</v>
      </c>
      <c r="AE22" s="236"/>
      <c r="AF22" s="236"/>
      <c r="AG22" s="236">
        <v>1</v>
      </c>
      <c r="AH22" s="236"/>
      <c r="AI22" s="192"/>
      <c r="AJ22" s="192"/>
      <c r="AK22" s="179"/>
      <c r="AL22" s="266">
        <v>0</v>
      </c>
      <c r="AM22" s="266"/>
      <c r="AN22" s="266"/>
      <c r="AO22" s="266"/>
      <c r="AP22" s="183"/>
      <c r="AQ22" s="183"/>
      <c r="AR22" s="183"/>
      <c r="AS22" s="183"/>
      <c r="AT22" s="146"/>
      <c r="AU22" s="146"/>
      <c r="AV22" s="115">
        <f t="shared" si="9"/>
        <v>4</v>
      </c>
      <c r="AW22" s="121">
        <f t="shared" si="2"/>
        <v>10</v>
      </c>
      <c r="AX22" s="134"/>
      <c r="AY22" s="134"/>
      <c r="AZ22" s="134"/>
      <c r="BA22" s="134"/>
      <c r="BB22" s="134"/>
      <c r="BC22" s="134"/>
      <c r="BD22" s="134"/>
      <c r="BE22" s="121"/>
      <c r="BF22" s="135"/>
    </row>
    <row r="23" spans="1:58" ht="20.25" thickBot="1" thickTop="1">
      <c r="A23" s="384"/>
      <c r="B23" s="408" t="s">
        <v>92</v>
      </c>
      <c r="C23" s="395" t="s">
        <v>182</v>
      </c>
      <c r="D23" s="240" t="s">
        <v>18</v>
      </c>
      <c r="E23" s="277">
        <f>E25</f>
        <v>14</v>
      </c>
      <c r="F23" s="277">
        <f aca="true" t="shared" si="12" ref="F23:Q23">F25</f>
        <v>14</v>
      </c>
      <c r="G23" s="277">
        <f t="shared" si="12"/>
        <v>14</v>
      </c>
      <c r="H23" s="277">
        <f t="shared" si="12"/>
        <v>14</v>
      </c>
      <c r="I23" s="277">
        <f t="shared" si="12"/>
        <v>14</v>
      </c>
      <c r="J23" s="277">
        <f t="shared" si="12"/>
        <v>12</v>
      </c>
      <c r="K23" s="277">
        <f t="shared" si="12"/>
        <v>14</v>
      </c>
      <c r="L23" s="277">
        <f t="shared" si="12"/>
        <v>12</v>
      </c>
      <c r="M23" s="277">
        <f t="shared" si="12"/>
        <v>14</v>
      </c>
      <c r="N23" s="277">
        <f t="shared" si="12"/>
        <v>12</v>
      </c>
      <c r="O23" s="277">
        <f t="shared" si="12"/>
        <v>14</v>
      </c>
      <c r="P23" s="277">
        <f t="shared" si="12"/>
        <v>16</v>
      </c>
      <c r="Q23" s="277">
        <f t="shared" si="12"/>
        <v>16</v>
      </c>
      <c r="R23" s="233"/>
      <c r="S23" s="233"/>
      <c r="T23" s="233"/>
      <c r="U23" s="233"/>
      <c r="V23" s="115">
        <f>SUM(E23:U23)</f>
        <v>180</v>
      </c>
      <c r="W23" s="188"/>
      <c r="X23" s="277">
        <f aca="true" t="shared" si="13" ref="X23:AH23">X25</f>
        <v>10</v>
      </c>
      <c r="Y23" s="277">
        <f t="shared" si="13"/>
        <v>10</v>
      </c>
      <c r="Z23" s="277">
        <f t="shared" si="13"/>
        <v>10</v>
      </c>
      <c r="AA23" s="277">
        <f t="shared" si="13"/>
        <v>10</v>
      </c>
      <c r="AB23" s="277">
        <f t="shared" si="13"/>
        <v>10</v>
      </c>
      <c r="AC23" s="277">
        <f t="shared" si="13"/>
        <v>8</v>
      </c>
      <c r="AD23" s="277">
        <f t="shared" si="13"/>
        <v>10</v>
      </c>
      <c r="AE23" s="277">
        <f t="shared" si="13"/>
        <v>8</v>
      </c>
      <c r="AF23" s="277">
        <f t="shared" si="13"/>
        <v>10</v>
      </c>
      <c r="AG23" s="277">
        <f t="shared" si="13"/>
        <v>6</v>
      </c>
      <c r="AH23" s="277">
        <f t="shared" si="13"/>
        <v>8</v>
      </c>
      <c r="AI23" s="233"/>
      <c r="AJ23" s="233"/>
      <c r="AK23" s="234"/>
      <c r="AL23" s="267">
        <v>0</v>
      </c>
      <c r="AM23" s="267"/>
      <c r="AN23" s="267"/>
      <c r="AO23" s="267"/>
      <c r="AP23" s="234"/>
      <c r="AQ23" s="234"/>
      <c r="AR23" s="234"/>
      <c r="AS23" s="234"/>
      <c r="AT23" s="146"/>
      <c r="AU23" s="146"/>
      <c r="AV23" s="115">
        <f>SUM(X23:AU23)</f>
        <v>100</v>
      </c>
      <c r="AW23" s="121">
        <f aca="true" t="shared" si="14" ref="AW23:AW28">AV23+V23</f>
        <v>280</v>
      </c>
      <c r="AX23" s="134"/>
      <c r="AY23" s="134"/>
      <c r="AZ23" s="134"/>
      <c r="BA23" s="134"/>
      <c r="BB23" s="134"/>
      <c r="BC23" s="134"/>
      <c r="BD23" s="134"/>
      <c r="BE23" s="121"/>
      <c r="BF23" s="135"/>
    </row>
    <row r="24" spans="1:58" ht="19.5" thickBot="1">
      <c r="A24" s="384"/>
      <c r="B24" s="409"/>
      <c r="C24" s="396"/>
      <c r="D24" s="240" t="s">
        <v>19</v>
      </c>
      <c r="E24" s="277">
        <f>E26</f>
        <v>3</v>
      </c>
      <c r="F24" s="277">
        <f aca="true" t="shared" si="15" ref="F24:Q24">F26</f>
        <v>3</v>
      </c>
      <c r="G24" s="277">
        <f t="shared" si="15"/>
        <v>2</v>
      </c>
      <c r="H24" s="277">
        <f t="shared" si="15"/>
        <v>4</v>
      </c>
      <c r="I24" s="277">
        <f t="shared" si="15"/>
        <v>3</v>
      </c>
      <c r="J24" s="277">
        <f t="shared" si="15"/>
        <v>2</v>
      </c>
      <c r="K24" s="277">
        <f t="shared" si="15"/>
        <v>1</v>
      </c>
      <c r="L24" s="277">
        <f t="shared" si="15"/>
        <v>2</v>
      </c>
      <c r="M24" s="277">
        <f t="shared" si="15"/>
        <v>0</v>
      </c>
      <c r="N24" s="277">
        <f t="shared" si="15"/>
        <v>3</v>
      </c>
      <c r="O24" s="277">
        <f t="shared" si="15"/>
        <v>3</v>
      </c>
      <c r="P24" s="277">
        <f t="shared" si="15"/>
        <v>0</v>
      </c>
      <c r="Q24" s="277">
        <f t="shared" si="15"/>
        <v>0</v>
      </c>
      <c r="R24" s="233"/>
      <c r="S24" s="233"/>
      <c r="T24" s="233"/>
      <c r="U24" s="233"/>
      <c r="V24" s="115">
        <f>SUM(E24:U24)</f>
        <v>26</v>
      </c>
      <c r="W24" s="188"/>
      <c r="X24" s="277">
        <f aca="true" t="shared" si="16" ref="X24:AH24">X26</f>
        <v>2</v>
      </c>
      <c r="Y24" s="277">
        <f t="shared" si="16"/>
        <v>2</v>
      </c>
      <c r="Z24" s="277">
        <f t="shared" si="16"/>
        <v>2</v>
      </c>
      <c r="AA24" s="277">
        <f t="shared" si="16"/>
        <v>2</v>
      </c>
      <c r="AB24" s="277">
        <f t="shared" si="16"/>
        <v>2</v>
      </c>
      <c r="AC24" s="277">
        <f t="shared" si="16"/>
        <v>2</v>
      </c>
      <c r="AD24" s="277">
        <f t="shared" si="16"/>
        <v>1</v>
      </c>
      <c r="AE24" s="277">
        <f t="shared" si="16"/>
        <v>2</v>
      </c>
      <c r="AF24" s="277">
        <f t="shared" si="16"/>
        <v>2</v>
      </c>
      <c r="AG24" s="277">
        <f t="shared" si="16"/>
        <v>3</v>
      </c>
      <c r="AH24" s="277">
        <f t="shared" si="16"/>
        <v>0</v>
      </c>
      <c r="AI24" s="233"/>
      <c r="AJ24" s="233"/>
      <c r="AK24" s="234"/>
      <c r="AL24" s="267">
        <v>0</v>
      </c>
      <c r="AM24" s="267"/>
      <c r="AN24" s="267"/>
      <c r="AO24" s="267"/>
      <c r="AP24" s="234"/>
      <c r="AQ24" s="234"/>
      <c r="AR24" s="234"/>
      <c r="AS24" s="234"/>
      <c r="AT24" s="146"/>
      <c r="AU24" s="146"/>
      <c r="AV24" s="115">
        <f>SUM(X24:AU24)</f>
        <v>20</v>
      </c>
      <c r="AW24" s="121">
        <f t="shared" si="14"/>
        <v>46</v>
      </c>
      <c r="AX24" s="134"/>
      <c r="AY24" s="134"/>
      <c r="AZ24" s="134"/>
      <c r="BA24" s="134"/>
      <c r="BB24" s="134"/>
      <c r="BC24" s="134"/>
      <c r="BD24" s="134"/>
      <c r="BE24" s="121"/>
      <c r="BF24" s="135"/>
    </row>
    <row r="25" spans="1:58" ht="20.25" thickBot="1" thickTop="1">
      <c r="A25" s="384"/>
      <c r="B25" s="404" t="s">
        <v>36</v>
      </c>
      <c r="C25" s="406" t="s">
        <v>141</v>
      </c>
      <c r="D25" s="100" t="s">
        <v>18</v>
      </c>
      <c r="E25" s="118">
        <f>E27+E29+E31+E33</f>
        <v>14</v>
      </c>
      <c r="F25" s="118">
        <f aca="true" t="shared" si="17" ref="F25:Q25">F27+F29+F31+F33</f>
        <v>14</v>
      </c>
      <c r="G25" s="118">
        <f t="shared" si="17"/>
        <v>14</v>
      </c>
      <c r="H25" s="118">
        <f t="shared" si="17"/>
        <v>14</v>
      </c>
      <c r="I25" s="118">
        <f t="shared" si="17"/>
        <v>14</v>
      </c>
      <c r="J25" s="118">
        <f t="shared" si="17"/>
        <v>12</v>
      </c>
      <c r="K25" s="118">
        <f t="shared" si="17"/>
        <v>14</v>
      </c>
      <c r="L25" s="118">
        <f t="shared" si="17"/>
        <v>12</v>
      </c>
      <c r="M25" s="118">
        <f t="shared" si="17"/>
        <v>14</v>
      </c>
      <c r="N25" s="118">
        <f t="shared" si="17"/>
        <v>12</v>
      </c>
      <c r="O25" s="118">
        <f t="shared" si="17"/>
        <v>14</v>
      </c>
      <c r="P25" s="118">
        <f t="shared" si="17"/>
        <v>16</v>
      </c>
      <c r="Q25" s="118">
        <f t="shared" si="17"/>
        <v>16</v>
      </c>
      <c r="R25" s="233"/>
      <c r="S25" s="233"/>
      <c r="T25" s="233"/>
      <c r="U25" s="233"/>
      <c r="V25" s="115">
        <f>V27+V29+V31+V33</f>
        <v>180</v>
      </c>
      <c r="W25" s="188"/>
      <c r="X25" s="118">
        <f aca="true" t="shared" si="18" ref="X25:AH25">X27+X29+X31+X33</f>
        <v>10</v>
      </c>
      <c r="Y25" s="118">
        <f t="shared" si="18"/>
        <v>10</v>
      </c>
      <c r="Z25" s="118">
        <f t="shared" si="18"/>
        <v>10</v>
      </c>
      <c r="AA25" s="118">
        <f t="shared" si="18"/>
        <v>10</v>
      </c>
      <c r="AB25" s="118">
        <f t="shared" si="18"/>
        <v>10</v>
      </c>
      <c r="AC25" s="118">
        <f t="shared" si="18"/>
        <v>8</v>
      </c>
      <c r="AD25" s="118">
        <f t="shared" si="18"/>
        <v>10</v>
      </c>
      <c r="AE25" s="118">
        <f t="shared" si="18"/>
        <v>8</v>
      </c>
      <c r="AF25" s="118">
        <f t="shared" si="18"/>
        <v>10</v>
      </c>
      <c r="AG25" s="118">
        <f t="shared" si="18"/>
        <v>6</v>
      </c>
      <c r="AH25" s="118">
        <f t="shared" si="18"/>
        <v>8</v>
      </c>
      <c r="AI25" s="233"/>
      <c r="AJ25" s="233"/>
      <c r="AK25" s="234"/>
      <c r="AL25" s="267">
        <v>0</v>
      </c>
      <c r="AM25" s="267"/>
      <c r="AN25" s="267"/>
      <c r="AO25" s="267"/>
      <c r="AP25" s="118"/>
      <c r="AQ25" s="118"/>
      <c r="AR25" s="118"/>
      <c r="AS25" s="118"/>
      <c r="AT25" s="146"/>
      <c r="AU25" s="146"/>
      <c r="AV25" s="115">
        <f>AV27+AV29+AV31+AV33</f>
        <v>100</v>
      </c>
      <c r="AW25" s="121">
        <f t="shared" si="14"/>
        <v>280</v>
      </c>
      <c r="AX25" s="134"/>
      <c r="AY25" s="134"/>
      <c r="AZ25" s="134"/>
      <c r="BA25" s="134"/>
      <c r="BB25" s="134"/>
      <c r="BC25" s="134"/>
      <c r="BD25" s="134"/>
      <c r="BE25" s="121"/>
      <c r="BF25" s="135"/>
    </row>
    <row r="26" spans="1:58" ht="19.5" thickBot="1">
      <c r="A26" s="384"/>
      <c r="B26" s="405"/>
      <c r="C26" s="407"/>
      <c r="D26" s="100" t="s">
        <v>19</v>
      </c>
      <c r="E26" s="118">
        <f>E28+E30+E32+E34</f>
        <v>3</v>
      </c>
      <c r="F26" s="118">
        <f aca="true" t="shared" si="19" ref="F26:Q26">F28+F30+F32+F34</f>
        <v>3</v>
      </c>
      <c r="G26" s="118">
        <f t="shared" si="19"/>
        <v>2</v>
      </c>
      <c r="H26" s="118">
        <f t="shared" si="19"/>
        <v>4</v>
      </c>
      <c r="I26" s="118">
        <f t="shared" si="19"/>
        <v>3</v>
      </c>
      <c r="J26" s="118">
        <f t="shared" si="19"/>
        <v>2</v>
      </c>
      <c r="K26" s="118">
        <f t="shared" si="19"/>
        <v>1</v>
      </c>
      <c r="L26" s="118">
        <f t="shared" si="19"/>
        <v>2</v>
      </c>
      <c r="M26" s="118">
        <f t="shared" si="19"/>
        <v>0</v>
      </c>
      <c r="N26" s="118">
        <f t="shared" si="19"/>
        <v>3</v>
      </c>
      <c r="O26" s="118">
        <f t="shared" si="19"/>
        <v>3</v>
      </c>
      <c r="P26" s="118">
        <f t="shared" si="19"/>
        <v>0</v>
      </c>
      <c r="Q26" s="118">
        <f t="shared" si="19"/>
        <v>0</v>
      </c>
      <c r="R26" s="233"/>
      <c r="S26" s="233"/>
      <c r="T26" s="233"/>
      <c r="U26" s="233"/>
      <c r="V26" s="115">
        <f>V28+V30+V32+V34</f>
        <v>26</v>
      </c>
      <c r="W26" s="188"/>
      <c r="X26" s="118">
        <f aca="true" t="shared" si="20" ref="X26:AH26">X28+X30+X32+X34</f>
        <v>2</v>
      </c>
      <c r="Y26" s="118">
        <f t="shared" si="20"/>
        <v>2</v>
      </c>
      <c r="Z26" s="118">
        <f t="shared" si="20"/>
        <v>2</v>
      </c>
      <c r="AA26" s="118">
        <f t="shared" si="20"/>
        <v>2</v>
      </c>
      <c r="AB26" s="118">
        <f t="shared" si="20"/>
        <v>2</v>
      </c>
      <c r="AC26" s="118">
        <f t="shared" si="20"/>
        <v>2</v>
      </c>
      <c r="AD26" s="118">
        <f t="shared" si="20"/>
        <v>1</v>
      </c>
      <c r="AE26" s="118">
        <f t="shared" si="20"/>
        <v>2</v>
      </c>
      <c r="AF26" s="118">
        <f t="shared" si="20"/>
        <v>2</v>
      </c>
      <c r="AG26" s="118">
        <f t="shared" si="20"/>
        <v>3</v>
      </c>
      <c r="AH26" s="118">
        <f t="shared" si="20"/>
        <v>0</v>
      </c>
      <c r="AI26" s="233"/>
      <c r="AJ26" s="233"/>
      <c r="AK26" s="234"/>
      <c r="AL26" s="267">
        <v>0</v>
      </c>
      <c r="AM26" s="267"/>
      <c r="AN26" s="267"/>
      <c r="AO26" s="267"/>
      <c r="AP26" s="118"/>
      <c r="AQ26" s="118"/>
      <c r="AR26" s="118"/>
      <c r="AS26" s="118"/>
      <c r="AT26" s="146"/>
      <c r="AU26" s="146"/>
      <c r="AV26" s="115">
        <f>AV28+AV30+AV32+AV34</f>
        <v>20</v>
      </c>
      <c r="AW26" s="121">
        <f t="shared" si="14"/>
        <v>46</v>
      </c>
      <c r="AX26" s="134"/>
      <c r="AY26" s="134"/>
      <c r="AZ26" s="134"/>
      <c r="BA26" s="134"/>
      <c r="BB26" s="134"/>
      <c r="BC26" s="134"/>
      <c r="BD26" s="134"/>
      <c r="BE26" s="121"/>
      <c r="BF26" s="135"/>
    </row>
    <row r="27" spans="1:58" s="86" customFormat="1" ht="20.25" thickBot="1" thickTop="1">
      <c r="A27" s="384"/>
      <c r="B27" s="356" t="s">
        <v>202</v>
      </c>
      <c r="C27" s="438" t="s">
        <v>163</v>
      </c>
      <c r="D27" s="89" t="s">
        <v>18</v>
      </c>
      <c r="E27" s="116"/>
      <c r="F27" s="116"/>
      <c r="G27" s="116"/>
      <c r="H27" s="116"/>
      <c r="I27" s="116"/>
      <c r="J27" s="116"/>
      <c r="K27" s="232"/>
      <c r="L27" s="232"/>
      <c r="M27" s="232"/>
      <c r="N27" s="116"/>
      <c r="O27" s="116"/>
      <c r="P27" s="116"/>
      <c r="Q27" s="116"/>
      <c r="R27" s="193"/>
      <c r="S27" s="193"/>
      <c r="T27" s="193"/>
      <c r="U27" s="193"/>
      <c r="V27" s="115">
        <f>SUM(E27:U27)</f>
        <v>0</v>
      </c>
      <c r="W27" s="199"/>
      <c r="X27" s="114">
        <v>6</v>
      </c>
      <c r="Y27" s="237">
        <v>6</v>
      </c>
      <c r="Z27" s="237">
        <v>6</v>
      </c>
      <c r="AA27" s="236">
        <v>6</v>
      </c>
      <c r="AB27" s="236">
        <v>6</v>
      </c>
      <c r="AC27" s="236">
        <v>4</v>
      </c>
      <c r="AD27" s="236">
        <v>6</v>
      </c>
      <c r="AE27" s="236">
        <v>4</v>
      </c>
      <c r="AF27" s="236">
        <v>6</v>
      </c>
      <c r="AG27" s="236">
        <v>4</v>
      </c>
      <c r="AH27" s="236">
        <v>6</v>
      </c>
      <c r="AI27" s="192"/>
      <c r="AJ27" s="192"/>
      <c r="AK27" s="179"/>
      <c r="AL27" s="266">
        <v>0</v>
      </c>
      <c r="AM27" s="266"/>
      <c r="AN27" s="266"/>
      <c r="AO27" s="266"/>
      <c r="AP27" s="183"/>
      <c r="AQ27" s="183"/>
      <c r="AR27" s="183"/>
      <c r="AS27" s="183"/>
      <c r="AT27" s="146"/>
      <c r="AU27" s="146"/>
      <c r="AV27" s="115">
        <f>SUM(X27:AU27)</f>
        <v>60</v>
      </c>
      <c r="AW27" s="121">
        <f t="shared" si="14"/>
        <v>60</v>
      </c>
      <c r="AX27" s="134"/>
      <c r="AY27" s="134"/>
      <c r="AZ27" s="134"/>
      <c r="BA27" s="134"/>
      <c r="BB27" s="134"/>
      <c r="BC27" s="134"/>
      <c r="BD27" s="134"/>
      <c r="BE27" s="121"/>
      <c r="BF27" s="135"/>
    </row>
    <row r="28" spans="1:58" ht="19.5" customHeight="1" thickBot="1">
      <c r="A28" s="384"/>
      <c r="B28" s="357"/>
      <c r="C28" s="439"/>
      <c r="D28" s="89" t="s">
        <v>19</v>
      </c>
      <c r="E28" s="116"/>
      <c r="F28" s="116"/>
      <c r="G28" s="116"/>
      <c r="H28" s="116"/>
      <c r="I28" s="116"/>
      <c r="J28" s="116"/>
      <c r="K28" s="232"/>
      <c r="L28" s="232"/>
      <c r="M28" s="232"/>
      <c r="N28" s="232"/>
      <c r="O28" s="116"/>
      <c r="P28" s="232"/>
      <c r="Q28" s="232"/>
      <c r="R28" s="193"/>
      <c r="S28" s="193"/>
      <c r="T28" s="193"/>
      <c r="U28" s="193"/>
      <c r="V28" s="115">
        <f>SUM(E28:U28)</f>
        <v>0</v>
      </c>
      <c r="W28" s="199"/>
      <c r="X28" s="114">
        <v>1</v>
      </c>
      <c r="Y28" s="237">
        <v>1</v>
      </c>
      <c r="Z28" s="237">
        <v>1</v>
      </c>
      <c r="AA28" s="236">
        <v>1</v>
      </c>
      <c r="AB28" s="236">
        <v>1</v>
      </c>
      <c r="AC28" s="236">
        <v>1</v>
      </c>
      <c r="AD28" s="236">
        <v>1</v>
      </c>
      <c r="AE28" s="236">
        <v>1</v>
      </c>
      <c r="AF28" s="236">
        <v>1</v>
      </c>
      <c r="AG28" s="236">
        <v>1</v>
      </c>
      <c r="AH28" s="236"/>
      <c r="AI28" s="192"/>
      <c r="AJ28" s="192"/>
      <c r="AK28" s="179"/>
      <c r="AL28" s="266">
        <v>0</v>
      </c>
      <c r="AM28" s="266"/>
      <c r="AN28" s="266"/>
      <c r="AO28" s="266"/>
      <c r="AP28" s="183"/>
      <c r="AQ28" s="183"/>
      <c r="AR28" s="183"/>
      <c r="AS28" s="183"/>
      <c r="AT28" s="146"/>
      <c r="AU28" s="146"/>
      <c r="AV28" s="115">
        <f>SUM(X28:AU28)</f>
        <v>10</v>
      </c>
      <c r="AW28" s="121">
        <f t="shared" si="14"/>
        <v>10</v>
      </c>
      <c r="AX28" s="134"/>
      <c r="AY28" s="134"/>
      <c r="AZ28" s="134"/>
      <c r="BA28" s="134"/>
      <c r="BB28" s="134"/>
      <c r="BC28" s="134"/>
      <c r="BD28" s="134"/>
      <c r="BE28" s="121"/>
      <c r="BF28" s="135"/>
    </row>
    <row r="29" spans="1:58" ht="20.25" thickBot="1" thickTop="1">
      <c r="A29" s="384"/>
      <c r="B29" s="356" t="s">
        <v>139</v>
      </c>
      <c r="C29" s="438" t="s">
        <v>203</v>
      </c>
      <c r="D29" s="89" t="s">
        <v>18</v>
      </c>
      <c r="E29" s="116">
        <v>4</v>
      </c>
      <c r="F29" s="116">
        <v>6</v>
      </c>
      <c r="G29" s="116">
        <v>4</v>
      </c>
      <c r="H29" s="116">
        <v>6</v>
      </c>
      <c r="I29" s="116">
        <v>4</v>
      </c>
      <c r="J29" s="116">
        <v>4</v>
      </c>
      <c r="K29" s="232">
        <v>4</v>
      </c>
      <c r="L29" s="232">
        <v>4</v>
      </c>
      <c r="M29" s="232">
        <v>4</v>
      </c>
      <c r="N29" s="116">
        <v>4</v>
      </c>
      <c r="O29" s="116">
        <v>4</v>
      </c>
      <c r="P29" s="116">
        <v>4</v>
      </c>
      <c r="Q29" s="116">
        <v>4</v>
      </c>
      <c r="R29" s="193"/>
      <c r="S29" s="193"/>
      <c r="T29" s="193"/>
      <c r="U29" s="193"/>
      <c r="V29" s="115">
        <f aca="true" t="shared" si="21" ref="V29:V34">SUM(E29:U29)</f>
        <v>56</v>
      </c>
      <c r="W29" s="199"/>
      <c r="X29" s="114"/>
      <c r="Y29" s="237"/>
      <c r="Z29" s="237"/>
      <c r="AA29" s="236"/>
      <c r="AB29" s="236"/>
      <c r="AC29" s="236"/>
      <c r="AD29" s="236"/>
      <c r="AE29" s="236"/>
      <c r="AF29" s="236"/>
      <c r="AG29" s="236"/>
      <c r="AH29" s="236"/>
      <c r="AI29" s="192"/>
      <c r="AJ29" s="192"/>
      <c r="AK29" s="262"/>
      <c r="AL29" s="266">
        <v>0</v>
      </c>
      <c r="AM29" s="266"/>
      <c r="AN29" s="266"/>
      <c r="AO29" s="266"/>
      <c r="AP29" s="183"/>
      <c r="AQ29" s="183"/>
      <c r="AR29" s="183"/>
      <c r="AS29" s="183"/>
      <c r="AT29" s="146"/>
      <c r="AU29" s="146"/>
      <c r="AV29" s="115">
        <f aca="true" t="shared" si="22" ref="AV29:AV34">SUM(X29:AU29)</f>
        <v>0</v>
      </c>
      <c r="AW29" s="121">
        <f aca="true" t="shared" si="23" ref="AW29:AW34">AV29+V29</f>
        <v>56</v>
      </c>
      <c r="AX29" s="134"/>
      <c r="AY29" s="134"/>
      <c r="AZ29" s="134"/>
      <c r="BA29" s="134"/>
      <c r="BB29" s="134"/>
      <c r="BC29" s="134"/>
      <c r="BD29" s="134"/>
      <c r="BE29" s="121"/>
      <c r="BF29" s="135"/>
    </row>
    <row r="30" spans="1:58" ht="20.25" customHeight="1" thickBot="1">
      <c r="A30" s="384"/>
      <c r="B30" s="357"/>
      <c r="C30" s="439"/>
      <c r="D30" s="89" t="s">
        <v>19</v>
      </c>
      <c r="E30" s="116">
        <v>1</v>
      </c>
      <c r="F30" s="116">
        <v>1</v>
      </c>
      <c r="G30" s="116">
        <v>1</v>
      </c>
      <c r="H30" s="116">
        <v>1</v>
      </c>
      <c r="I30" s="116">
        <v>1</v>
      </c>
      <c r="J30" s="116">
        <v>1</v>
      </c>
      <c r="K30" s="232"/>
      <c r="L30" s="232"/>
      <c r="M30" s="232"/>
      <c r="N30" s="116">
        <v>1</v>
      </c>
      <c r="O30" s="116">
        <v>1</v>
      </c>
      <c r="P30" s="116"/>
      <c r="Q30" s="116"/>
      <c r="R30" s="193"/>
      <c r="S30" s="193"/>
      <c r="T30" s="193"/>
      <c r="U30" s="193"/>
      <c r="V30" s="115">
        <f t="shared" si="21"/>
        <v>8</v>
      </c>
      <c r="W30" s="199"/>
      <c r="X30" s="114"/>
      <c r="Y30" s="237"/>
      <c r="Z30" s="237"/>
      <c r="AA30" s="236"/>
      <c r="AB30" s="236"/>
      <c r="AC30" s="236"/>
      <c r="AD30" s="236"/>
      <c r="AE30" s="236"/>
      <c r="AF30" s="236"/>
      <c r="AG30" s="236"/>
      <c r="AH30" s="236"/>
      <c r="AI30" s="192"/>
      <c r="AJ30" s="192"/>
      <c r="AK30" s="262"/>
      <c r="AL30" s="266">
        <v>0</v>
      </c>
      <c r="AM30" s="266"/>
      <c r="AN30" s="266"/>
      <c r="AO30" s="266"/>
      <c r="AP30" s="183"/>
      <c r="AQ30" s="183"/>
      <c r="AR30" s="183"/>
      <c r="AS30" s="183"/>
      <c r="AT30" s="146"/>
      <c r="AU30" s="146"/>
      <c r="AV30" s="115">
        <f t="shared" si="22"/>
        <v>0</v>
      </c>
      <c r="AW30" s="121">
        <f t="shared" si="23"/>
        <v>8</v>
      </c>
      <c r="AX30" s="134"/>
      <c r="AY30" s="134"/>
      <c r="AZ30" s="134"/>
      <c r="BA30" s="134"/>
      <c r="BB30" s="134"/>
      <c r="BC30" s="134"/>
      <c r="BD30" s="134"/>
      <c r="BE30" s="121"/>
      <c r="BF30" s="135"/>
    </row>
    <row r="31" spans="1:58" ht="20.25" thickBot="1" thickTop="1">
      <c r="A31" s="384"/>
      <c r="B31" s="356" t="s">
        <v>204</v>
      </c>
      <c r="C31" s="438" t="s">
        <v>205</v>
      </c>
      <c r="D31" s="89" t="s">
        <v>18</v>
      </c>
      <c r="E31" s="116">
        <v>6</v>
      </c>
      <c r="F31" s="116">
        <v>4</v>
      </c>
      <c r="G31" s="116">
        <v>6</v>
      </c>
      <c r="H31" s="116">
        <v>4</v>
      </c>
      <c r="I31" s="116">
        <v>6</v>
      </c>
      <c r="J31" s="116">
        <v>4</v>
      </c>
      <c r="K31" s="232">
        <v>6</v>
      </c>
      <c r="L31" s="232">
        <v>4</v>
      </c>
      <c r="M31" s="232">
        <v>6</v>
      </c>
      <c r="N31" s="232">
        <v>4</v>
      </c>
      <c r="O31" s="116">
        <v>6</v>
      </c>
      <c r="P31" s="232">
        <v>6</v>
      </c>
      <c r="Q31" s="232">
        <v>6</v>
      </c>
      <c r="R31" s="193"/>
      <c r="S31" s="193"/>
      <c r="T31" s="193"/>
      <c r="U31" s="286"/>
      <c r="V31" s="115">
        <f t="shared" si="21"/>
        <v>68</v>
      </c>
      <c r="W31" s="199"/>
      <c r="X31" s="114"/>
      <c r="Y31" s="237"/>
      <c r="Z31" s="237"/>
      <c r="AA31" s="236"/>
      <c r="AB31" s="236"/>
      <c r="AC31" s="236"/>
      <c r="AD31" s="236"/>
      <c r="AE31" s="236"/>
      <c r="AF31" s="236"/>
      <c r="AG31" s="236"/>
      <c r="AH31" s="236"/>
      <c r="AI31" s="192"/>
      <c r="AJ31" s="192"/>
      <c r="AK31" s="179"/>
      <c r="AL31" s="266">
        <v>0</v>
      </c>
      <c r="AM31" s="266"/>
      <c r="AN31" s="266"/>
      <c r="AO31" s="266"/>
      <c r="AP31" s="183"/>
      <c r="AQ31" s="183"/>
      <c r="AR31" s="183"/>
      <c r="AS31" s="183"/>
      <c r="AT31" s="146"/>
      <c r="AU31" s="146"/>
      <c r="AV31" s="115">
        <f t="shared" si="22"/>
        <v>0</v>
      </c>
      <c r="AW31" s="121">
        <f t="shared" si="23"/>
        <v>68</v>
      </c>
      <c r="AX31" s="134"/>
      <c r="AY31" s="134"/>
      <c r="AZ31" s="134"/>
      <c r="BA31" s="134"/>
      <c r="BB31" s="134"/>
      <c r="BC31" s="134"/>
      <c r="BD31" s="134"/>
      <c r="BE31" s="121"/>
      <c r="BF31" s="135"/>
    </row>
    <row r="32" spans="1:58" ht="19.5" thickBot="1">
      <c r="A32" s="384"/>
      <c r="B32" s="357"/>
      <c r="C32" s="439"/>
      <c r="D32" s="89" t="s">
        <v>19</v>
      </c>
      <c r="E32" s="116">
        <v>1</v>
      </c>
      <c r="F32" s="116">
        <v>1</v>
      </c>
      <c r="G32" s="116">
        <v>1</v>
      </c>
      <c r="H32" s="116">
        <v>1</v>
      </c>
      <c r="I32" s="116">
        <v>1</v>
      </c>
      <c r="J32" s="116">
        <v>1</v>
      </c>
      <c r="K32" s="232">
        <v>1</v>
      </c>
      <c r="L32" s="232">
        <v>1</v>
      </c>
      <c r="M32" s="232"/>
      <c r="N32" s="232">
        <v>1</v>
      </c>
      <c r="O32" s="116">
        <v>1</v>
      </c>
      <c r="P32" s="232"/>
      <c r="Q32" s="232"/>
      <c r="R32" s="193"/>
      <c r="S32" s="193"/>
      <c r="T32" s="193"/>
      <c r="U32" s="286"/>
      <c r="V32" s="115">
        <f t="shared" si="21"/>
        <v>10</v>
      </c>
      <c r="W32" s="199"/>
      <c r="X32" s="114"/>
      <c r="Y32" s="237"/>
      <c r="Z32" s="237"/>
      <c r="AA32" s="236"/>
      <c r="AB32" s="236"/>
      <c r="AC32" s="236"/>
      <c r="AD32" s="236"/>
      <c r="AE32" s="236"/>
      <c r="AF32" s="236"/>
      <c r="AG32" s="236"/>
      <c r="AH32" s="236"/>
      <c r="AI32" s="192"/>
      <c r="AJ32" s="192"/>
      <c r="AK32" s="179"/>
      <c r="AL32" s="266">
        <v>0</v>
      </c>
      <c r="AM32" s="266"/>
      <c r="AN32" s="266"/>
      <c r="AO32" s="266"/>
      <c r="AP32" s="183"/>
      <c r="AQ32" s="183"/>
      <c r="AR32" s="183"/>
      <c r="AS32" s="183"/>
      <c r="AT32" s="146"/>
      <c r="AU32" s="146"/>
      <c r="AV32" s="115">
        <f t="shared" si="22"/>
        <v>0</v>
      </c>
      <c r="AW32" s="121">
        <f t="shared" si="23"/>
        <v>10</v>
      </c>
      <c r="AX32" s="134"/>
      <c r="AY32" s="134"/>
      <c r="AZ32" s="134"/>
      <c r="BA32" s="134"/>
      <c r="BB32" s="134"/>
      <c r="BC32" s="134"/>
      <c r="BD32" s="134"/>
      <c r="BE32" s="121"/>
      <c r="BF32" s="135"/>
    </row>
    <row r="33" spans="1:58" ht="26.25" customHeight="1" thickBot="1" thickTop="1">
      <c r="A33" s="384"/>
      <c r="B33" s="356" t="s">
        <v>166</v>
      </c>
      <c r="C33" s="438" t="s">
        <v>206</v>
      </c>
      <c r="D33" s="89" t="s">
        <v>18</v>
      </c>
      <c r="E33" s="116">
        <v>4</v>
      </c>
      <c r="F33" s="116">
        <v>4</v>
      </c>
      <c r="G33" s="116">
        <v>4</v>
      </c>
      <c r="H33" s="116">
        <v>4</v>
      </c>
      <c r="I33" s="116">
        <v>4</v>
      </c>
      <c r="J33" s="116">
        <v>4</v>
      </c>
      <c r="K33" s="232">
        <v>4</v>
      </c>
      <c r="L33" s="232">
        <v>4</v>
      </c>
      <c r="M33" s="232">
        <v>4</v>
      </c>
      <c r="N33" s="116">
        <v>4</v>
      </c>
      <c r="O33" s="116">
        <v>4</v>
      </c>
      <c r="P33" s="116">
        <v>6</v>
      </c>
      <c r="Q33" s="116">
        <v>6</v>
      </c>
      <c r="R33" s="193"/>
      <c r="S33" s="193"/>
      <c r="T33" s="193"/>
      <c r="U33" s="286"/>
      <c r="V33" s="115">
        <f t="shared" si="21"/>
        <v>56</v>
      </c>
      <c r="W33" s="199"/>
      <c r="X33" s="114">
        <v>4</v>
      </c>
      <c r="Y33" s="237">
        <v>4</v>
      </c>
      <c r="Z33" s="237">
        <v>4</v>
      </c>
      <c r="AA33" s="236">
        <v>4</v>
      </c>
      <c r="AB33" s="236">
        <v>4</v>
      </c>
      <c r="AC33" s="236">
        <v>4</v>
      </c>
      <c r="AD33" s="236">
        <v>4</v>
      </c>
      <c r="AE33" s="236">
        <v>4</v>
      </c>
      <c r="AF33" s="236">
        <v>4</v>
      </c>
      <c r="AG33" s="236">
        <v>2</v>
      </c>
      <c r="AH33" s="236">
        <v>2</v>
      </c>
      <c r="AI33" s="192"/>
      <c r="AJ33" s="192"/>
      <c r="AK33" s="179"/>
      <c r="AL33" s="266">
        <v>0</v>
      </c>
      <c r="AM33" s="266"/>
      <c r="AN33" s="266"/>
      <c r="AO33" s="266"/>
      <c r="AP33" s="183"/>
      <c r="AQ33" s="183"/>
      <c r="AR33" s="183"/>
      <c r="AS33" s="183"/>
      <c r="AT33" s="146"/>
      <c r="AU33" s="146"/>
      <c r="AV33" s="115">
        <f t="shared" si="22"/>
        <v>40</v>
      </c>
      <c r="AW33" s="121">
        <f t="shared" si="23"/>
        <v>96</v>
      </c>
      <c r="AX33" s="134"/>
      <c r="AY33" s="134"/>
      <c r="AZ33" s="134"/>
      <c r="BA33" s="134"/>
      <c r="BB33" s="134"/>
      <c r="BC33" s="134"/>
      <c r="BD33" s="134"/>
      <c r="BE33" s="121"/>
      <c r="BF33" s="135"/>
    </row>
    <row r="34" spans="1:58" ht="26.25" customHeight="1" thickBot="1">
      <c r="A34" s="384"/>
      <c r="B34" s="357"/>
      <c r="C34" s="439"/>
      <c r="D34" s="89" t="s">
        <v>19</v>
      </c>
      <c r="E34" s="116">
        <v>1</v>
      </c>
      <c r="F34" s="116">
        <v>1</v>
      </c>
      <c r="G34" s="116"/>
      <c r="H34" s="116">
        <v>2</v>
      </c>
      <c r="I34" s="116">
        <v>1</v>
      </c>
      <c r="J34" s="116"/>
      <c r="K34" s="232"/>
      <c r="L34" s="232">
        <v>1</v>
      </c>
      <c r="M34" s="232"/>
      <c r="N34" s="116">
        <v>1</v>
      </c>
      <c r="O34" s="116">
        <v>1</v>
      </c>
      <c r="P34" s="116"/>
      <c r="Q34" s="116"/>
      <c r="R34" s="193"/>
      <c r="S34" s="193"/>
      <c r="T34" s="193"/>
      <c r="U34" s="286"/>
      <c r="V34" s="115">
        <f t="shared" si="21"/>
        <v>8</v>
      </c>
      <c r="W34" s="199"/>
      <c r="X34" s="114">
        <v>1</v>
      </c>
      <c r="Y34" s="237">
        <v>1</v>
      </c>
      <c r="Z34" s="237">
        <v>1</v>
      </c>
      <c r="AA34" s="236">
        <v>1</v>
      </c>
      <c r="AB34" s="236">
        <v>1</v>
      </c>
      <c r="AC34" s="236">
        <v>1</v>
      </c>
      <c r="AD34" s="236"/>
      <c r="AE34" s="236">
        <v>1</v>
      </c>
      <c r="AF34" s="236">
        <v>1</v>
      </c>
      <c r="AG34" s="236">
        <v>2</v>
      </c>
      <c r="AH34" s="236"/>
      <c r="AI34" s="192"/>
      <c r="AJ34" s="192"/>
      <c r="AK34" s="179"/>
      <c r="AL34" s="266">
        <v>0</v>
      </c>
      <c r="AM34" s="266"/>
      <c r="AN34" s="266"/>
      <c r="AO34" s="266"/>
      <c r="AP34" s="183"/>
      <c r="AQ34" s="183"/>
      <c r="AR34" s="183"/>
      <c r="AS34" s="183"/>
      <c r="AT34" s="146"/>
      <c r="AU34" s="146"/>
      <c r="AV34" s="115">
        <f t="shared" si="22"/>
        <v>10</v>
      </c>
      <c r="AW34" s="121">
        <f t="shared" si="23"/>
        <v>18</v>
      </c>
      <c r="AX34" s="134"/>
      <c r="AY34" s="134"/>
      <c r="AZ34" s="134"/>
      <c r="BA34" s="134"/>
      <c r="BB34" s="134"/>
      <c r="BC34" s="134"/>
      <c r="BD34" s="134"/>
      <c r="BE34" s="121"/>
      <c r="BF34" s="135"/>
    </row>
    <row r="35" spans="1:58" ht="18" customHeight="1" thickBot="1" thickTop="1">
      <c r="A35" s="384"/>
      <c r="B35" s="367" t="s">
        <v>191</v>
      </c>
      <c r="C35" s="393" t="s">
        <v>190</v>
      </c>
      <c r="D35" s="124" t="s">
        <v>18</v>
      </c>
      <c r="E35" s="125">
        <f aca="true" t="shared" si="24" ref="E35:Q35">E37+E43</f>
        <v>14</v>
      </c>
      <c r="F35" s="125">
        <f t="shared" si="24"/>
        <v>12</v>
      </c>
      <c r="G35" s="125">
        <f t="shared" si="24"/>
        <v>14</v>
      </c>
      <c r="H35" s="125">
        <f t="shared" si="24"/>
        <v>12</v>
      </c>
      <c r="I35" s="125">
        <f t="shared" si="24"/>
        <v>14</v>
      </c>
      <c r="J35" s="125">
        <f t="shared" si="24"/>
        <v>12</v>
      </c>
      <c r="K35" s="125">
        <f t="shared" si="24"/>
        <v>14</v>
      </c>
      <c r="L35" s="125">
        <f t="shared" si="24"/>
        <v>12</v>
      </c>
      <c r="M35" s="125">
        <f t="shared" si="24"/>
        <v>14</v>
      </c>
      <c r="N35" s="125">
        <f t="shared" si="24"/>
        <v>12</v>
      </c>
      <c r="O35" s="125">
        <f t="shared" si="24"/>
        <v>14</v>
      </c>
      <c r="P35" s="125">
        <f t="shared" si="24"/>
        <v>14</v>
      </c>
      <c r="Q35" s="125">
        <f t="shared" si="24"/>
        <v>14</v>
      </c>
      <c r="R35" s="193"/>
      <c r="S35" s="193"/>
      <c r="T35" s="193"/>
      <c r="U35" s="193"/>
      <c r="V35" s="115">
        <f>V37+V43</f>
        <v>316</v>
      </c>
      <c r="W35" s="199"/>
      <c r="X35" s="125">
        <f aca="true" t="shared" si="25" ref="X35:AH35">X37+X43</f>
        <v>18</v>
      </c>
      <c r="Y35" s="125">
        <f t="shared" si="25"/>
        <v>16</v>
      </c>
      <c r="Z35" s="125">
        <f t="shared" si="25"/>
        <v>18</v>
      </c>
      <c r="AA35" s="125">
        <f t="shared" si="25"/>
        <v>16</v>
      </c>
      <c r="AB35" s="125">
        <f t="shared" si="25"/>
        <v>18</v>
      </c>
      <c r="AC35" s="125">
        <f t="shared" si="25"/>
        <v>18</v>
      </c>
      <c r="AD35" s="125">
        <f t="shared" si="25"/>
        <v>16</v>
      </c>
      <c r="AE35" s="125">
        <f t="shared" si="25"/>
        <v>16</v>
      </c>
      <c r="AF35" s="125">
        <f t="shared" si="25"/>
        <v>14</v>
      </c>
      <c r="AG35" s="125">
        <f t="shared" si="25"/>
        <v>16</v>
      </c>
      <c r="AH35" s="125">
        <f t="shared" si="25"/>
        <v>16</v>
      </c>
      <c r="AI35" s="193"/>
      <c r="AJ35" s="193"/>
      <c r="AK35" s="261"/>
      <c r="AL35" s="266">
        <v>0</v>
      </c>
      <c r="AM35" s="266"/>
      <c r="AN35" s="266"/>
      <c r="AO35" s="266"/>
      <c r="AP35" s="139"/>
      <c r="AQ35" s="139"/>
      <c r="AR35" s="139"/>
      <c r="AS35" s="139"/>
      <c r="AT35" s="146"/>
      <c r="AU35" s="146"/>
      <c r="AV35" s="115">
        <f>AV37+AV43+AV49</f>
        <v>398</v>
      </c>
      <c r="AW35" s="121">
        <f aca="true" t="shared" si="26" ref="AW35:AW42">AV35+V35</f>
        <v>714</v>
      </c>
      <c r="AX35" s="134"/>
      <c r="AY35" s="134"/>
      <c r="AZ35" s="134"/>
      <c r="BA35" s="134"/>
      <c r="BB35" s="134"/>
      <c r="BC35" s="134"/>
      <c r="BD35" s="134"/>
      <c r="BE35" s="121"/>
      <c r="BF35" s="135"/>
    </row>
    <row r="36" spans="1:68" s="130" customFormat="1" ht="18" customHeight="1" thickBot="1">
      <c r="A36" s="384"/>
      <c r="B36" s="392"/>
      <c r="C36" s="394"/>
      <c r="D36" s="124" t="s">
        <v>19</v>
      </c>
      <c r="E36" s="125">
        <f aca="true" t="shared" si="27" ref="E36:Q36">E38+E44</f>
        <v>0</v>
      </c>
      <c r="F36" s="125">
        <f t="shared" si="27"/>
        <v>0</v>
      </c>
      <c r="G36" s="125">
        <f t="shared" si="27"/>
        <v>2</v>
      </c>
      <c r="H36" s="125">
        <f t="shared" si="27"/>
        <v>0</v>
      </c>
      <c r="I36" s="125">
        <f t="shared" si="27"/>
        <v>0</v>
      </c>
      <c r="J36" s="125">
        <f t="shared" si="27"/>
        <v>4</v>
      </c>
      <c r="K36" s="125">
        <f t="shared" si="27"/>
        <v>2</v>
      </c>
      <c r="L36" s="125">
        <f t="shared" si="27"/>
        <v>4</v>
      </c>
      <c r="M36" s="125">
        <f t="shared" si="27"/>
        <v>4</v>
      </c>
      <c r="N36" s="125">
        <f t="shared" si="27"/>
        <v>2</v>
      </c>
      <c r="O36" s="125">
        <f t="shared" si="27"/>
        <v>0</v>
      </c>
      <c r="P36" s="125">
        <f t="shared" si="27"/>
        <v>2</v>
      </c>
      <c r="Q36" s="125">
        <f t="shared" si="27"/>
        <v>2</v>
      </c>
      <c r="R36" s="193"/>
      <c r="S36" s="193"/>
      <c r="T36" s="193"/>
      <c r="U36" s="193"/>
      <c r="V36" s="115">
        <f>V38+V44</f>
        <v>22</v>
      </c>
      <c r="W36" s="199"/>
      <c r="X36" s="125">
        <f aca="true" t="shared" si="28" ref="X36:AH36">X38+X44</f>
        <v>4</v>
      </c>
      <c r="Y36" s="125">
        <f t="shared" si="28"/>
        <v>2</v>
      </c>
      <c r="Z36" s="125">
        <f t="shared" si="28"/>
        <v>4</v>
      </c>
      <c r="AA36" s="125">
        <f t="shared" si="28"/>
        <v>2</v>
      </c>
      <c r="AB36" s="125">
        <f t="shared" si="28"/>
        <v>4</v>
      </c>
      <c r="AC36" s="125">
        <f t="shared" si="28"/>
        <v>4</v>
      </c>
      <c r="AD36" s="125">
        <f t="shared" si="28"/>
        <v>2</v>
      </c>
      <c r="AE36" s="125">
        <f t="shared" si="28"/>
        <v>6</v>
      </c>
      <c r="AF36" s="125">
        <f t="shared" si="28"/>
        <v>2</v>
      </c>
      <c r="AG36" s="125">
        <f t="shared" si="28"/>
        <v>4</v>
      </c>
      <c r="AH36" s="125">
        <f t="shared" si="28"/>
        <v>4</v>
      </c>
      <c r="AI36" s="193"/>
      <c r="AJ36" s="193"/>
      <c r="AK36" s="261"/>
      <c r="AL36" s="266">
        <v>0</v>
      </c>
      <c r="AM36" s="266"/>
      <c r="AN36" s="266"/>
      <c r="AO36" s="266"/>
      <c r="AP36" s="139"/>
      <c r="AQ36" s="139"/>
      <c r="AR36" s="139"/>
      <c r="AS36" s="139"/>
      <c r="AT36" s="146"/>
      <c r="AU36" s="146"/>
      <c r="AV36" s="115">
        <f>AV38+AV44</f>
        <v>38</v>
      </c>
      <c r="AW36" s="121">
        <f t="shared" si="26"/>
        <v>60</v>
      </c>
      <c r="AX36" s="134"/>
      <c r="AY36" s="134"/>
      <c r="AZ36" s="134"/>
      <c r="BA36" s="134"/>
      <c r="BB36" s="134"/>
      <c r="BC36" s="134"/>
      <c r="BD36" s="134"/>
      <c r="BE36" s="121"/>
      <c r="BF36" s="135"/>
      <c r="BG36" s="86"/>
      <c r="BH36" s="86"/>
      <c r="BI36" s="86"/>
      <c r="BJ36" s="86"/>
      <c r="BK36" s="86"/>
      <c r="BL36" s="86"/>
      <c r="BM36" s="86"/>
      <c r="BN36" s="86"/>
      <c r="BO36" s="86"/>
      <c r="BP36" s="86"/>
    </row>
    <row r="37" spans="1:58" ht="22.5" customHeight="1" thickBot="1" thickTop="1">
      <c r="A37" s="384"/>
      <c r="B37" s="440" t="s">
        <v>207</v>
      </c>
      <c r="C37" s="442" t="s">
        <v>192</v>
      </c>
      <c r="D37" s="94" t="s">
        <v>18</v>
      </c>
      <c r="E37" s="127">
        <f>E39</f>
        <v>8</v>
      </c>
      <c r="F37" s="127">
        <f aca="true" t="shared" si="29" ref="F37:Q37">F39</f>
        <v>6</v>
      </c>
      <c r="G37" s="127">
        <f t="shared" si="29"/>
        <v>8</v>
      </c>
      <c r="H37" s="127">
        <f t="shared" si="29"/>
        <v>6</v>
      </c>
      <c r="I37" s="127">
        <f t="shared" si="29"/>
        <v>8</v>
      </c>
      <c r="J37" s="127">
        <f t="shared" si="29"/>
        <v>6</v>
      </c>
      <c r="K37" s="127">
        <f t="shared" si="29"/>
        <v>8</v>
      </c>
      <c r="L37" s="127">
        <f t="shared" si="29"/>
        <v>6</v>
      </c>
      <c r="M37" s="127">
        <f t="shared" si="29"/>
        <v>8</v>
      </c>
      <c r="N37" s="127">
        <f t="shared" si="29"/>
        <v>6</v>
      </c>
      <c r="O37" s="127">
        <f t="shared" si="29"/>
        <v>8</v>
      </c>
      <c r="P37" s="127">
        <f t="shared" si="29"/>
        <v>6</v>
      </c>
      <c r="Q37" s="127">
        <f t="shared" si="29"/>
        <v>8</v>
      </c>
      <c r="R37" s="193"/>
      <c r="S37" s="193"/>
      <c r="T37" s="193"/>
      <c r="U37" s="193"/>
      <c r="V37" s="115">
        <f>V39+V41</f>
        <v>128</v>
      </c>
      <c r="W37" s="199"/>
      <c r="X37" s="127">
        <f aca="true" t="shared" si="30" ref="X37:AH37">X39+X41+X42</f>
        <v>6</v>
      </c>
      <c r="Y37" s="127">
        <f t="shared" si="30"/>
        <v>6</v>
      </c>
      <c r="Z37" s="127">
        <f t="shared" si="30"/>
        <v>6</v>
      </c>
      <c r="AA37" s="127">
        <f t="shared" si="30"/>
        <v>6</v>
      </c>
      <c r="AB37" s="127">
        <f t="shared" si="30"/>
        <v>6</v>
      </c>
      <c r="AC37" s="127">
        <f t="shared" si="30"/>
        <v>6</v>
      </c>
      <c r="AD37" s="127">
        <f t="shared" si="30"/>
        <v>4</v>
      </c>
      <c r="AE37" s="127">
        <f t="shared" si="30"/>
        <v>4</v>
      </c>
      <c r="AF37" s="127">
        <f t="shared" si="30"/>
        <v>4</v>
      </c>
      <c r="AG37" s="127">
        <f t="shared" si="30"/>
        <v>4</v>
      </c>
      <c r="AH37" s="127">
        <f t="shared" si="30"/>
        <v>4</v>
      </c>
      <c r="AI37" s="193"/>
      <c r="AJ37" s="193"/>
      <c r="AK37" s="261"/>
      <c r="AL37" s="266">
        <v>0</v>
      </c>
      <c r="AM37" s="266"/>
      <c r="AN37" s="266"/>
      <c r="AO37" s="266"/>
      <c r="AP37" s="129"/>
      <c r="AQ37" s="129"/>
      <c r="AR37" s="129"/>
      <c r="AS37" s="129"/>
      <c r="AT37" s="146"/>
      <c r="AU37" s="146"/>
      <c r="AV37" s="115">
        <f>AV39+AV41</f>
        <v>92</v>
      </c>
      <c r="AW37" s="121">
        <f t="shared" si="26"/>
        <v>220</v>
      </c>
      <c r="AX37" s="134"/>
      <c r="AY37" s="134"/>
      <c r="AZ37" s="134"/>
      <c r="BA37" s="134"/>
      <c r="BB37" s="134"/>
      <c r="BC37" s="134"/>
      <c r="BD37" s="134"/>
      <c r="BE37" s="121"/>
      <c r="BF37" s="135"/>
    </row>
    <row r="38" spans="1:58" ht="23.25" customHeight="1" thickBot="1">
      <c r="A38" s="384"/>
      <c r="B38" s="441"/>
      <c r="C38" s="443"/>
      <c r="D38" s="95" t="s">
        <v>19</v>
      </c>
      <c r="E38" s="127">
        <f aca="true" t="shared" si="31" ref="E38:Q38">E40</f>
        <v>0</v>
      </c>
      <c r="F38" s="127">
        <f t="shared" si="31"/>
        <v>0</v>
      </c>
      <c r="G38" s="127">
        <f t="shared" si="31"/>
        <v>2</v>
      </c>
      <c r="H38" s="127">
        <f t="shared" si="31"/>
        <v>0</v>
      </c>
      <c r="I38" s="127">
        <f t="shared" si="31"/>
        <v>0</v>
      </c>
      <c r="J38" s="127">
        <f t="shared" si="31"/>
        <v>2</v>
      </c>
      <c r="K38" s="127">
        <f t="shared" si="31"/>
        <v>2</v>
      </c>
      <c r="L38" s="127">
        <f t="shared" si="31"/>
        <v>2</v>
      </c>
      <c r="M38" s="127">
        <f t="shared" si="31"/>
        <v>2</v>
      </c>
      <c r="N38" s="127">
        <f t="shared" si="31"/>
        <v>2</v>
      </c>
      <c r="O38" s="127">
        <f t="shared" si="31"/>
        <v>0</v>
      </c>
      <c r="P38" s="127">
        <f t="shared" si="31"/>
        <v>2</v>
      </c>
      <c r="Q38" s="127">
        <f t="shared" si="31"/>
        <v>2</v>
      </c>
      <c r="R38" s="193"/>
      <c r="S38" s="193"/>
      <c r="T38" s="193"/>
      <c r="U38" s="193"/>
      <c r="V38" s="115">
        <f>V40</f>
        <v>16</v>
      </c>
      <c r="W38" s="199"/>
      <c r="X38" s="127">
        <f>X40</f>
        <v>2</v>
      </c>
      <c r="Y38" s="127">
        <f aca="true" t="shared" si="32" ref="Y38:AH38">Y40</f>
        <v>0</v>
      </c>
      <c r="Z38" s="127">
        <f t="shared" si="32"/>
        <v>2</v>
      </c>
      <c r="AA38" s="127">
        <f t="shared" si="32"/>
        <v>0</v>
      </c>
      <c r="AB38" s="127">
        <f t="shared" si="32"/>
        <v>2</v>
      </c>
      <c r="AC38" s="127">
        <f t="shared" si="32"/>
        <v>2</v>
      </c>
      <c r="AD38" s="127">
        <f t="shared" si="32"/>
        <v>0</v>
      </c>
      <c r="AE38" s="127">
        <f t="shared" si="32"/>
        <v>2</v>
      </c>
      <c r="AF38" s="127">
        <f t="shared" si="32"/>
        <v>0</v>
      </c>
      <c r="AG38" s="127">
        <f t="shared" si="32"/>
        <v>2</v>
      </c>
      <c r="AH38" s="127">
        <f t="shared" si="32"/>
        <v>0</v>
      </c>
      <c r="AI38" s="193"/>
      <c r="AJ38" s="193"/>
      <c r="AK38" s="261"/>
      <c r="AL38" s="266">
        <v>0</v>
      </c>
      <c r="AM38" s="266"/>
      <c r="AN38" s="266"/>
      <c r="AO38" s="266"/>
      <c r="AP38" s="129"/>
      <c r="AQ38" s="129"/>
      <c r="AR38" s="129"/>
      <c r="AS38" s="129"/>
      <c r="AT38" s="146"/>
      <c r="AU38" s="146"/>
      <c r="AV38" s="115">
        <f>AV40</f>
        <v>12</v>
      </c>
      <c r="AW38" s="121">
        <f t="shared" si="26"/>
        <v>28</v>
      </c>
      <c r="AX38" s="134"/>
      <c r="AY38" s="134"/>
      <c r="AZ38" s="134"/>
      <c r="BA38" s="134"/>
      <c r="BB38" s="134"/>
      <c r="BC38" s="134"/>
      <c r="BD38" s="134"/>
      <c r="BE38" s="121"/>
      <c r="BF38" s="135"/>
    </row>
    <row r="39" spans="1:58" ht="20.25" thickBot="1" thickTop="1">
      <c r="A39" s="385"/>
      <c r="B39" s="426" t="s">
        <v>208</v>
      </c>
      <c r="C39" s="428" t="s">
        <v>193</v>
      </c>
      <c r="D39" s="156" t="s">
        <v>18</v>
      </c>
      <c r="E39" s="120">
        <v>8</v>
      </c>
      <c r="F39" s="120">
        <v>6</v>
      </c>
      <c r="G39" s="120">
        <v>8</v>
      </c>
      <c r="H39" s="120">
        <v>6</v>
      </c>
      <c r="I39" s="120">
        <v>8</v>
      </c>
      <c r="J39" s="186">
        <v>6</v>
      </c>
      <c r="K39" s="186">
        <v>8</v>
      </c>
      <c r="L39" s="186">
        <v>6</v>
      </c>
      <c r="M39" s="186">
        <v>8</v>
      </c>
      <c r="N39" s="238">
        <v>6</v>
      </c>
      <c r="O39" s="120">
        <v>8</v>
      </c>
      <c r="P39" s="238">
        <v>6</v>
      </c>
      <c r="Q39" s="238">
        <v>8</v>
      </c>
      <c r="R39" s="193"/>
      <c r="S39" s="193"/>
      <c r="T39" s="193"/>
      <c r="U39" s="193"/>
      <c r="V39" s="115">
        <f>SUM(E39:U39)</f>
        <v>92</v>
      </c>
      <c r="W39" s="199"/>
      <c r="X39" s="131">
        <v>6</v>
      </c>
      <c r="Y39" s="131">
        <v>6</v>
      </c>
      <c r="Z39" s="131">
        <v>6</v>
      </c>
      <c r="AA39" s="131">
        <v>6</v>
      </c>
      <c r="AB39" s="131">
        <v>6</v>
      </c>
      <c r="AC39" s="131">
        <v>6</v>
      </c>
      <c r="AD39" s="239">
        <v>4</v>
      </c>
      <c r="AE39" s="239">
        <v>4</v>
      </c>
      <c r="AF39" s="239">
        <v>4</v>
      </c>
      <c r="AG39" s="239">
        <v>4</v>
      </c>
      <c r="AH39" s="239">
        <v>4</v>
      </c>
      <c r="AI39" s="192"/>
      <c r="AJ39" s="192"/>
      <c r="AK39" s="179"/>
      <c r="AL39" s="266"/>
      <c r="AM39" s="266"/>
      <c r="AN39" s="266"/>
      <c r="AO39" s="266"/>
      <c r="AP39" s="183"/>
      <c r="AQ39" s="183"/>
      <c r="AR39" s="183"/>
      <c r="AS39" s="183"/>
      <c r="AT39" s="146"/>
      <c r="AU39" s="146"/>
      <c r="AV39" s="274">
        <f>SUM(X39:AU39)</f>
        <v>56</v>
      </c>
      <c r="AW39" s="121">
        <f t="shared" si="26"/>
        <v>148</v>
      </c>
      <c r="AX39" s="134"/>
      <c r="AY39" s="134"/>
      <c r="AZ39" s="134"/>
      <c r="BA39" s="134"/>
      <c r="BB39" s="134"/>
      <c r="BC39" s="134"/>
      <c r="BD39" s="134"/>
      <c r="BE39" s="121"/>
      <c r="BF39" s="135"/>
    </row>
    <row r="40" spans="2:58" ht="19.5" thickBot="1">
      <c r="B40" s="427"/>
      <c r="C40" s="429"/>
      <c r="D40" s="231" t="s">
        <v>19</v>
      </c>
      <c r="E40" s="120"/>
      <c r="F40" s="120"/>
      <c r="G40" s="120">
        <v>2</v>
      </c>
      <c r="H40" s="120"/>
      <c r="I40" s="120"/>
      <c r="J40" s="186">
        <v>2</v>
      </c>
      <c r="K40" s="186">
        <v>2</v>
      </c>
      <c r="L40" s="186">
        <v>2</v>
      </c>
      <c r="M40" s="186">
        <v>2</v>
      </c>
      <c r="N40" s="238">
        <v>2</v>
      </c>
      <c r="O40" s="120"/>
      <c r="P40" s="238">
        <v>2</v>
      </c>
      <c r="Q40" s="238">
        <v>2</v>
      </c>
      <c r="R40" s="193"/>
      <c r="S40" s="193"/>
      <c r="T40" s="193"/>
      <c r="U40" s="193"/>
      <c r="V40" s="115">
        <f>SUM(E40:U40)</f>
        <v>16</v>
      </c>
      <c r="W40" s="199"/>
      <c r="X40" s="131">
        <v>2</v>
      </c>
      <c r="Y40" s="131"/>
      <c r="Z40" s="131">
        <v>2</v>
      </c>
      <c r="AA40" s="131"/>
      <c r="AB40" s="131">
        <v>2</v>
      </c>
      <c r="AC40" s="131">
        <v>2</v>
      </c>
      <c r="AD40" s="131"/>
      <c r="AE40" s="131">
        <v>2</v>
      </c>
      <c r="AF40" s="131"/>
      <c r="AG40" s="131">
        <v>2</v>
      </c>
      <c r="AH40" s="131"/>
      <c r="AI40" s="195"/>
      <c r="AJ40" s="195"/>
      <c r="AK40" s="179"/>
      <c r="AL40" s="266"/>
      <c r="AM40" s="266"/>
      <c r="AN40" s="266"/>
      <c r="AO40" s="266"/>
      <c r="AP40" s="183"/>
      <c r="AQ40" s="183"/>
      <c r="AR40" s="183"/>
      <c r="AS40" s="183"/>
      <c r="AT40" s="146"/>
      <c r="AU40" s="146"/>
      <c r="AV40" s="274">
        <f>SUM(X40:AU40)</f>
        <v>12</v>
      </c>
      <c r="AW40" s="121">
        <f t="shared" si="26"/>
        <v>28</v>
      </c>
      <c r="AX40" s="134"/>
      <c r="AY40" s="134"/>
      <c r="AZ40" s="134"/>
      <c r="BA40" s="134"/>
      <c r="BB40" s="134"/>
      <c r="BC40" s="134"/>
      <c r="BD40" s="134"/>
      <c r="BE40" s="121"/>
      <c r="BF40" s="135"/>
    </row>
    <row r="41" spans="2:58" ht="20.25" thickBot="1" thickTop="1">
      <c r="B41" s="176" t="s">
        <v>209</v>
      </c>
      <c r="C41" s="241" t="s">
        <v>167</v>
      </c>
      <c r="D41" s="176"/>
      <c r="E41" s="116"/>
      <c r="F41" s="116"/>
      <c r="G41" s="116"/>
      <c r="H41" s="116"/>
      <c r="I41" s="116"/>
      <c r="J41" s="116"/>
      <c r="K41" s="232"/>
      <c r="L41" s="232"/>
      <c r="M41" s="232"/>
      <c r="N41" s="232"/>
      <c r="O41" s="116"/>
      <c r="P41" s="232"/>
      <c r="Q41" s="232"/>
      <c r="R41" s="193">
        <v>36</v>
      </c>
      <c r="S41" s="193"/>
      <c r="T41" s="193"/>
      <c r="U41" s="193"/>
      <c r="V41" s="115">
        <f>SUM(E41:U41)</f>
        <v>36</v>
      </c>
      <c r="W41" s="187"/>
      <c r="X41" s="114">
        <v>0</v>
      </c>
      <c r="Y41" s="237"/>
      <c r="Z41" s="237"/>
      <c r="AA41" s="237"/>
      <c r="AB41" s="237"/>
      <c r="AC41" s="237"/>
      <c r="AD41" s="237"/>
      <c r="AE41" s="237"/>
      <c r="AF41" s="237"/>
      <c r="AG41" s="237"/>
      <c r="AH41" s="236"/>
      <c r="AI41" s="192">
        <v>36</v>
      </c>
      <c r="AJ41" s="192"/>
      <c r="AK41" s="262"/>
      <c r="AL41" s="264"/>
      <c r="AM41" s="264"/>
      <c r="AN41" s="264"/>
      <c r="AO41" s="266"/>
      <c r="AP41" s="183"/>
      <c r="AQ41" s="183"/>
      <c r="AR41" s="183"/>
      <c r="AS41" s="183"/>
      <c r="AT41" s="146"/>
      <c r="AU41" s="146"/>
      <c r="AV41" s="274">
        <f>SUM(X41:AU41)</f>
        <v>36</v>
      </c>
      <c r="AW41" s="121">
        <f t="shared" si="26"/>
        <v>72</v>
      </c>
      <c r="AX41" s="134"/>
      <c r="AY41" s="134"/>
      <c r="AZ41" s="134"/>
      <c r="BA41" s="134"/>
      <c r="BB41" s="134"/>
      <c r="BC41" s="134"/>
      <c r="BD41" s="134"/>
      <c r="BE41" s="121"/>
      <c r="BF41" s="135"/>
    </row>
    <row r="42" spans="2:58" ht="19.5" thickBot="1">
      <c r="B42" s="176" t="s">
        <v>150</v>
      </c>
      <c r="C42" s="241" t="s">
        <v>144</v>
      </c>
      <c r="D42" s="176"/>
      <c r="E42" s="116"/>
      <c r="F42" s="116"/>
      <c r="G42" s="116"/>
      <c r="H42" s="116"/>
      <c r="I42" s="116"/>
      <c r="J42" s="116"/>
      <c r="K42" s="232"/>
      <c r="L42" s="232"/>
      <c r="M42" s="232"/>
      <c r="N42" s="232"/>
      <c r="O42" s="116"/>
      <c r="P42" s="232"/>
      <c r="Q42" s="232"/>
      <c r="R42" s="193"/>
      <c r="S42" s="193"/>
      <c r="T42" s="193"/>
      <c r="U42" s="193"/>
      <c r="V42" s="115">
        <f>SUM(E42:U42)</f>
        <v>0</v>
      </c>
      <c r="W42" s="187"/>
      <c r="X42" s="114">
        <v>0</v>
      </c>
      <c r="Y42" s="237"/>
      <c r="Z42" s="237"/>
      <c r="AA42" s="237"/>
      <c r="AB42" s="237"/>
      <c r="AC42" s="237"/>
      <c r="AD42" s="237"/>
      <c r="AE42" s="237"/>
      <c r="AF42" s="237"/>
      <c r="AG42" s="237"/>
      <c r="AH42" s="236"/>
      <c r="AI42" s="192"/>
      <c r="AJ42" s="192"/>
      <c r="AK42" s="262">
        <v>12</v>
      </c>
      <c r="AL42" s="264"/>
      <c r="AM42" s="264"/>
      <c r="AN42" s="264"/>
      <c r="AO42" s="266"/>
      <c r="AP42" s="183"/>
      <c r="AQ42" s="183"/>
      <c r="AR42" s="183"/>
      <c r="AS42" s="183"/>
      <c r="AT42" s="146"/>
      <c r="AU42" s="146"/>
      <c r="AV42" s="274">
        <f>SUM(X42:AU42)</f>
        <v>12</v>
      </c>
      <c r="AW42" s="121">
        <f t="shared" si="26"/>
        <v>12</v>
      </c>
      <c r="AX42" s="134"/>
      <c r="AY42" s="134"/>
      <c r="AZ42" s="134"/>
      <c r="BA42" s="134"/>
      <c r="BB42" s="134"/>
      <c r="BC42" s="134"/>
      <c r="BD42" s="134"/>
      <c r="BE42" s="121"/>
      <c r="BF42" s="135"/>
    </row>
    <row r="43" spans="2:58" ht="19.5" thickBot="1">
      <c r="B43" s="430" t="s">
        <v>211</v>
      </c>
      <c r="C43" s="432" t="s">
        <v>210</v>
      </c>
      <c r="D43" s="94" t="s">
        <v>18</v>
      </c>
      <c r="E43" s="119">
        <f aca="true" t="shared" si="33" ref="E43:J43">E45</f>
        <v>6</v>
      </c>
      <c r="F43" s="119">
        <f t="shared" si="33"/>
        <v>6</v>
      </c>
      <c r="G43" s="119">
        <f t="shared" si="33"/>
        <v>6</v>
      </c>
      <c r="H43" s="119">
        <f t="shared" si="33"/>
        <v>6</v>
      </c>
      <c r="I43" s="119">
        <f t="shared" si="33"/>
        <v>6</v>
      </c>
      <c r="J43" s="119">
        <f t="shared" si="33"/>
        <v>6</v>
      </c>
      <c r="K43" s="119">
        <f aca="true" t="shared" si="34" ref="K43:Q43">K45</f>
        <v>6</v>
      </c>
      <c r="L43" s="119">
        <f t="shared" si="34"/>
        <v>6</v>
      </c>
      <c r="M43" s="119">
        <f t="shared" si="34"/>
        <v>6</v>
      </c>
      <c r="N43" s="119">
        <f t="shared" si="34"/>
        <v>6</v>
      </c>
      <c r="O43" s="119">
        <f t="shared" si="34"/>
        <v>6</v>
      </c>
      <c r="P43" s="119">
        <f t="shared" si="34"/>
        <v>8</v>
      </c>
      <c r="Q43" s="119">
        <f t="shared" si="34"/>
        <v>6</v>
      </c>
      <c r="R43" s="193"/>
      <c r="S43" s="193"/>
      <c r="T43" s="193"/>
      <c r="U43" s="193"/>
      <c r="V43" s="115">
        <f>V45+V47</f>
        <v>188</v>
      </c>
      <c r="W43" s="187"/>
      <c r="X43" s="127">
        <f aca="true" t="shared" si="35" ref="X43:AC44">X45</f>
        <v>12</v>
      </c>
      <c r="Y43" s="127">
        <f t="shared" si="35"/>
        <v>10</v>
      </c>
      <c r="Z43" s="127">
        <f t="shared" si="35"/>
        <v>12</v>
      </c>
      <c r="AA43" s="127">
        <f t="shared" si="35"/>
        <v>10</v>
      </c>
      <c r="AB43" s="127">
        <f t="shared" si="35"/>
        <v>12</v>
      </c>
      <c r="AC43" s="127">
        <f t="shared" si="35"/>
        <v>12</v>
      </c>
      <c r="AD43" s="127">
        <f aca="true" t="shared" si="36" ref="AD43:AH44">AD45</f>
        <v>12</v>
      </c>
      <c r="AE43" s="127">
        <f t="shared" si="36"/>
        <v>12</v>
      </c>
      <c r="AF43" s="127">
        <f t="shared" si="36"/>
        <v>10</v>
      </c>
      <c r="AG43" s="127">
        <f t="shared" si="36"/>
        <v>12</v>
      </c>
      <c r="AH43" s="127">
        <f t="shared" si="36"/>
        <v>12</v>
      </c>
      <c r="AI43" s="193"/>
      <c r="AJ43" s="193"/>
      <c r="AK43" s="180"/>
      <c r="AL43" s="264"/>
      <c r="AM43" s="264"/>
      <c r="AN43" s="264"/>
      <c r="AO43" s="264"/>
      <c r="AP43" s="119"/>
      <c r="AQ43" s="119"/>
      <c r="AR43" s="119"/>
      <c r="AS43" s="119"/>
      <c r="AT43" s="146"/>
      <c r="AU43" s="146"/>
      <c r="AV43" s="115">
        <f>AV45+AV47</f>
        <v>162</v>
      </c>
      <c r="AW43" s="121">
        <f aca="true" t="shared" si="37" ref="AW43:AW48">AV43+V43</f>
        <v>350</v>
      </c>
      <c r="AX43" s="134"/>
      <c r="AY43" s="134"/>
      <c r="AZ43" s="134"/>
      <c r="BA43" s="134"/>
      <c r="BB43" s="134"/>
      <c r="BC43" s="134"/>
      <c r="BD43" s="134"/>
      <c r="BE43" s="121"/>
      <c r="BF43" s="135"/>
    </row>
    <row r="44" spans="2:58" ht="19.5" thickBot="1">
      <c r="B44" s="431"/>
      <c r="C44" s="433"/>
      <c r="D44" s="257" t="s">
        <v>19</v>
      </c>
      <c r="E44" s="119">
        <f aca="true" t="shared" si="38" ref="E44:Q44">E46+E47</f>
        <v>0</v>
      </c>
      <c r="F44" s="119">
        <f t="shared" si="38"/>
        <v>0</v>
      </c>
      <c r="G44" s="119">
        <f t="shared" si="38"/>
        <v>0</v>
      </c>
      <c r="H44" s="119">
        <f t="shared" si="38"/>
        <v>0</v>
      </c>
      <c r="I44" s="119">
        <f t="shared" si="38"/>
        <v>0</v>
      </c>
      <c r="J44" s="119">
        <f t="shared" si="38"/>
        <v>2</v>
      </c>
      <c r="K44" s="119">
        <f>K46</f>
        <v>0</v>
      </c>
      <c r="L44" s="119">
        <f>L46</f>
        <v>2</v>
      </c>
      <c r="M44" s="119">
        <f>M46</f>
        <v>2</v>
      </c>
      <c r="N44" s="119">
        <f t="shared" si="38"/>
        <v>0</v>
      </c>
      <c r="O44" s="119">
        <f t="shared" si="38"/>
        <v>0</v>
      </c>
      <c r="P44" s="127">
        <f t="shared" si="38"/>
        <v>0</v>
      </c>
      <c r="Q44" s="127">
        <f t="shared" si="38"/>
        <v>0</v>
      </c>
      <c r="R44" s="193"/>
      <c r="S44" s="193"/>
      <c r="T44" s="193"/>
      <c r="U44" s="193"/>
      <c r="V44" s="115">
        <f>SUM(E44:U44)</f>
        <v>6</v>
      </c>
      <c r="W44" s="187"/>
      <c r="X44" s="127">
        <f t="shared" si="35"/>
        <v>2</v>
      </c>
      <c r="Y44" s="127">
        <f t="shared" si="35"/>
        <v>2</v>
      </c>
      <c r="Z44" s="127">
        <f t="shared" si="35"/>
        <v>2</v>
      </c>
      <c r="AA44" s="127">
        <f t="shared" si="35"/>
        <v>2</v>
      </c>
      <c r="AB44" s="127">
        <f t="shared" si="35"/>
        <v>2</v>
      </c>
      <c r="AC44" s="127">
        <f t="shared" si="35"/>
        <v>2</v>
      </c>
      <c r="AD44" s="127">
        <f t="shared" si="36"/>
        <v>2</v>
      </c>
      <c r="AE44" s="127">
        <f t="shared" si="36"/>
        <v>4</v>
      </c>
      <c r="AF44" s="127">
        <f t="shared" si="36"/>
        <v>2</v>
      </c>
      <c r="AG44" s="127">
        <f t="shared" si="36"/>
        <v>2</v>
      </c>
      <c r="AH44" s="127">
        <f t="shared" si="36"/>
        <v>4</v>
      </c>
      <c r="AI44" s="193"/>
      <c r="AJ44" s="193"/>
      <c r="AK44" s="180"/>
      <c r="AL44" s="264"/>
      <c r="AM44" s="264"/>
      <c r="AN44" s="264"/>
      <c r="AO44" s="264"/>
      <c r="AP44" s="119"/>
      <c r="AQ44" s="119"/>
      <c r="AR44" s="119"/>
      <c r="AS44" s="119"/>
      <c r="AT44" s="146"/>
      <c r="AU44" s="146"/>
      <c r="AV44" s="115">
        <f>SUM(X44:AU44)</f>
        <v>26</v>
      </c>
      <c r="AW44" s="121">
        <f t="shared" si="37"/>
        <v>32</v>
      </c>
      <c r="AX44" s="134"/>
      <c r="AY44" s="134"/>
      <c r="AZ44" s="134"/>
      <c r="BA44" s="134"/>
      <c r="BB44" s="134"/>
      <c r="BC44" s="134"/>
      <c r="BD44" s="134"/>
      <c r="BE44" s="121"/>
      <c r="BF44" s="135"/>
    </row>
    <row r="45" spans="2:58" ht="20.25" thickBot="1" thickTop="1">
      <c r="B45" s="434" t="s">
        <v>213</v>
      </c>
      <c r="C45" s="436" t="s">
        <v>212</v>
      </c>
      <c r="D45" s="272" t="s">
        <v>18</v>
      </c>
      <c r="E45" s="120">
        <v>6</v>
      </c>
      <c r="F45" s="120">
        <v>6</v>
      </c>
      <c r="G45" s="120">
        <v>6</v>
      </c>
      <c r="H45" s="120">
        <v>6</v>
      </c>
      <c r="I45" s="120">
        <v>6</v>
      </c>
      <c r="J45" s="120">
        <v>6</v>
      </c>
      <c r="K45" s="120">
        <v>6</v>
      </c>
      <c r="L45" s="120">
        <v>6</v>
      </c>
      <c r="M45" s="120">
        <v>6</v>
      </c>
      <c r="N45" s="120">
        <v>6</v>
      </c>
      <c r="O45" s="120">
        <v>6</v>
      </c>
      <c r="P45" s="120">
        <v>8</v>
      </c>
      <c r="Q45" s="120">
        <v>6</v>
      </c>
      <c r="R45" s="193"/>
      <c r="S45" s="193"/>
      <c r="T45" s="193"/>
      <c r="U45" s="193"/>
      <c r="V45" s="115">
        <f>SUM(E45:U45)</f>
        <v>80</v>
      </c>
      <c r="W45" s="187"/>
      <c r="X45" s="120">
        <v>12</v>
      </c>
      <c r="Y45" s="120">
        <v>10</v>
      </c>
      <c r="Z45" s="120">
        <v>12</v>
      </c>
      <c r="AA45" s="120">
        <v>10</v>
      </c>
      <c r="AB45" s="120">
        <v>12</v>
      </c>
      <c r="AC45" s="120">
        <v>12</v>
      </c>
      <c r="AD45" s="238">
        <v>12</v>
      </c>
      <c r="AE45" s="238">
        <v>12</v>
      </c>
      <c r="AF45" s="238">
        <v>10</v>
      </c>
      <c r="AG45" s="238">
        <v>12</v>
      </c>
      <c r="AH45" s="238">
        <v>12</v>
      </c>
      <c r="AI45" s="193"/>
      <c r="AJ45" s="193"/>
      <c r="AK45" s="179"/>
      <c r="AL45" s="264"/>
      <c r="AM45" s="264"/>
      <c r="AN45" s="264"/>
      <c r="AO45" s="264"/>
      <c r="AP45" s="185"/>
      <c r="AQ45" s="185"/>
      <c r="AR45" s="185"/>
      <c r="AS45" s="185"/>
      <c r="AT45" s="146"/>
      <c r="AU45" s="146"/>
      <c r="AV45" s="115">
        <f>SUM(X45:AU45)</f>
        <v>126</v>
      </c>
      <c r="AW45" s="121">
        <f t="shared" si="37"/>
        <v>206</v>
      </c>
      <c r="AX45" s="134"/>
      <c r="AY45" s="134"/>
      <c r="AZ45" s="134"/>
      <c r="BA45" s="134"/>
      <c r="BB45" s="134"/>
      <c r="BC45" s="134"/>
      <c r="BD45" s="134"/>
      <c r="BE45" s="121"/>
      <c r="BF45" s="135"/>
    </row>
    <row r="46" spans="2:58" ht="19.5" thickBot="1">
      <c r="B46" s="435"/>
      <c r="C46" s="437"/>
      <c r="D46" s="273" t="s">
        <v>19</v>
      </c>
      <c r="E46" s="120"/>
      <c r="F46" s="120"/>
      <c r="G46" s="120"/>
      <c r="H46" s="120"/>
      <c r="I46" s="186"/>
      <c r="J46" s="186">
        <v>2</v>
      </c>
      <c r="K46" s="120"/>
      <c r="L46" s="120">
        <v>2</v>
      </c>
      <c r="M46" s="120">
        <v>2</v>
      </c>
      <c r="N46" s="238"/>
      <c r="O46" s="120"/>
      <c r="P46" s="238"/>
      <c r="Q46" s="238"/>
      <c r="R46" s="193"/>
      <c r="S46" s="193"/>
      <c r="T46" s="193"/>
      <c r="U46" s="193"/>
      <c r="V46" s="115">
        <f>SUM(E46:U46)</f>
        <v>6</v>
      </c>
      <c r="W46" s="187"/>
      <c r="X46" s="131">
        <v>2</v>
      </c>
      <c r="Y46" s="131">
        <v>2</v>
      </c>
      <c r="Z46" s="131">
        <v>2</v>
      </c>
      <c r="AA46" s="131">
        <v>2</v>
      </c>
      <c r="AB46" s="131">
        <v>2</v>
      </c>
      <c r="AC46" s="131">
        <v>2</v>
      </c>
      <c r="AD46" s="131">
        <v>2</v>
      </c>
      <c r="AE46" s="131">
        <v>4</v>
      </c>
      <c r="AF46" s="131">
        <v>2</v>
      </c>
      <c r="AG46" s="131">
        <v>2</v>
      </c>
      <c r="AH46" s="131">
        <v>4</v>
      </c>
      <c r="AI46" s="193"/>
      <c r="AJ46" s="193"/>
      <c r="AK46" s="179"/>
      <c r="AL46" s="264"/>
      <c r="AM46" s="264"/>
      <c r="AN46" s="264"/>
      <c r="AO46" s="264"/>
      <c r="AP46" s="185"/>
      <c r="AQ46" s="185"/>
      <c r="AR46" s="185"/>
      <c r="AS46" s="185"/>
      <c r="AT46" s="146"/>
      <c r="AU46" s="146"/>
      <c r="AV46" s="115">
        <f>SUM(X46:AU46)</f>
        <v>26</v>
      </c>
      <c r="AW46" s="121">
        <f t="shared" si="37"/>
        <v>32</v>
      </c>
      <c r="AX46" s="134"/>
      <c r="AY46" s="134"/>
      <c r="AZ46" s="134"/>
      <c r="BA46" s="134"/>
      <c r="BB46" s="134"/>
      <c r="BC46" s="134"/>
      <c r="BD46" s="134"/>
      <c r="BE46" s="121"/>
      <c r="BF46" s="135"/>
    </row>
    <row r="47" spans="2:58" ht="20.25" thickBot="1" thickTop="1">
      <c r="B47" s="47" t="s">
        <v>214</v>
      </c>
      <c r="C47" s="230" t="s">
        <v>131</v>
      </c>
      <c r="D47" s="101"/>
      <c r="E47" s="116">
        <v>0</v>
      </c>
      <c r="F47" s="116"/>
      <c r="G47" s="116"/>
      <c r="H47" s="116"/>
      <c r="I47" s="116"/>
      <c r="J47" s="116"/>
      <c r="K47" s="232"/>
      <c r="L47" s="232"/>
      <c r="M47" s="232"/>
      <c r="N47" s="232"/>
      <c r="O47" s="116"/>
      <c r="P47" s="232"/>
      <c r="Q47" s="232"/>
      <c r="R47" s="193"/>
      <c r="S47" s="193">
        <v>36</v>
      </c>
      <c r="T47" s="193">
        <v>36</v>
      </c>
      <c r="U47" s="286">
        <v>36</v>
      </c>
      <c r="V47" s="115">
        <f>SUM(E47:U47)</f>
        <v>108</v>
      </c>
      <c r="W47" s="199"/>
      <c r="X47" s="114"/>
      <c r="Y47" s="237"/>
      <c r="Z47" s="237"/>
      <c r="AA47" s="236"/>
      <c r="AB47" s="236"/>
      <c r="AC47" s="236"/>
      <c r="AD47" s="236"/>
      <c r="AE47" s="236"/>
      <c r="AF47" s="236"/>
      <c r="AG47" s="236"/>
      <c r="AH47" s="236" t="s">
        <v>133</v>
      </c>
      <c r="AI47" s="192"/>
      <c r="AJ47" s="192">
        <v>36</v>
      </c>
      <c r="AK47" s="262"/>
      <c r="AL47" s="264"/>
      <c r="AM47" s="264"/>
      <c r="AN47" s="264"/>
      <c r="AO47" s="266"/>
      <c r="AP47" s="183"/>
      <c r="AQ47" s="183"/>
      <c r="AR47" s="183"/>
      <c r="AS47" s="183"/>
      <c r="AT47" s="146"/>
      <c r="AU47" s="146"/>
      <c r="AV47" s="115">
        <f>SUM(X47:AU47)</f>
        <v>36</v>
      </c>
      <c r="AW47" s="121">
        <f t="shared" si="37"/>
        <v>144</v>
      </c>
      <c r="AX47" s="134"/>
      <c r="AY47" s="134"/>
      <c r="AZ47" s="134"/>
      <c r="BA47" s="134"/>
      <c r="BB47" s="134"/>
      <c r="BC47" s="134"/>
      <c r="BD47" s="134"/>
      <c r="BE47" s="136"/>
      <c r="BF47" s="135"/>
    </row>
    <row r="48" spans="2:58" ht="19.5" thickBot="1">
      <c r="B48" s="89" t="s">
        <v>168</v>
      </c>
      <c r="C48" s="242" t="s">
        <v>144</v>
      </c>
      <c r="D48" s="89"/>
      <c r="E48" s="116">
        <v>0</v>
      </c>
      <c r="F48" s="116"/>
      <c r="G48" s="116"/>
      <c r="H48" s="116"/>
      <c r="I48" s="116"/>
      <c r="J48" s="116"/>
      <c r="K48" s="232"/>
      <c r="L48" s="232"/>
      <c r="M48" s="232"/>
      <c r="N48" s="232"/>
      <c r="O48" s="116"/>
      <c r="P48" s="232"/>
      <c r="Q48" s="232"/>
      <c r="R48" s="193"/>
      <c r="S48" s="193"/>
      <c r="T48" s="193"/>
      <c r="U48" s="286"/>
      <c r="V48" s="115">
        <f>SUM(E48:U48)</f>
        <v>0</v>
      </c>
      <c r="W48" s="199"/>
      <c r="X48" s="114"/>
      <c r="Y48" s="237"/>
      <c r="Z48" s="237"/>
      <c r="AA48" s="236"/>
      <c r="AB48" s="236"/>
      <c r="AC48" s="236"/>
      <c r="AD48" s="236"/>
      <c r="AE48" s="236"/>
      <c r="AF48" s="236"/>
      <c r="AG48" s="236"/>
      <c r="AH48" s="236"/>
      <c r="AI48" s="192"/>
      <c r="AJ48" s="192"/>
      <c r="AK48" s="179">
        <v>12</v>
      </c>
      <c r="AL48" s="264"/>
      <c r="AM48" s="264"/>
      <c r="AN48" s="264"/>
      <c r="AO48" s="266"/>
      <c r="AP48" s="183"/>
      <c r="AQ48" s="183"/>
      <c r="AR48" s="183"/>
      <c r="AS48" s="183"/>
      <c r="AT48" s="146"/>
      <c r="AU48" s="146"/>
      <c r="AV48" s="115">
        <f>SUM(X48:AU48)</f>
        <v>12</v>
      </c>
      <c r="AW48" s="121">
        <f t="shared" si="37"/>
        <v>12</v>
      </c>
      <c r="AX48" s="134"/>
      <c r="AY48" s="134"/>
      <c r="AZ48" s="134"/>
      <c r="BA48" s="134"/>
      <c r="BB48" s="134"/>
      <c r="BC48" s="134"/>
      <c r="BD48" s="134"/>
      <c r="BE48" s="136"/>
      <c r="BF48" s="137"/>
    </row>
    <row r="49" spans="2:58" ht="23.25" thickBot="1">
      <c r="B49" s="142" t="s">
        <v>55</v>
      </c>
      <c r="C49" s="143" t="s">
        <v>56</v>
      </c>
      <c r="D49" s="144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93"/>
      <c r="S49" s="193"/>
      <c r="T49" s="193"/>
      <c r="U49" s="193"/>
      <c r="V49" s="115">
        <f aca="true" t="shared" si="39" ref="V49:V54">SUM(E49:U49)</f>
        <v>0</v>
      </c>
      <c r="W49" s="199"/>
      <c r="X49" s="145"/>
      <c r="Y49" s="145"/>
      <c r="Z49" s="145"/>
      <c r="AA49" s="145"/>
      <c r="AB49" s="145"/>
      <c r="AC49" s="145"/>
      <c r="AD49" s="146"/>
      <c r="AE49" s="146"/>
      <c r="AF49" s="146"/>
      <c r="AG49" s="146"/>
      <c r="AH49" s="146"/>
      <c r="AI49" s="192"/>
      <c r="AJ49" s="192"/>
      <c r="AK49" s="262"/>
      <c r="AL49" s="264">
        <v>36</v>
      </c>
      <c r="AM49" s="264">
        <v>36</v>
      </c>
      <c r="AN49" s="264">
        <v>36</v>
      </c>
      <c r="AO49" s="266">
        <v>36</v>
      </c>
      <c r="AP49" s="146"/>
      <c r="AQ49" s="146"/>
      <c r="AR49" s="146"/>
      <c r="AS49" s="146"/>
      <c r="AT49" s="146"/>
      <c r="AU49" s="146"/>
      <c r="AV49" s="115">
        <f aca="true" t="shared" si="40" ref="AV49:AV54">SUM(X49:AU49)</f>
        <v>144</v>
      </c>
      <c r="AW49" s="121">
        <f aca="true" t="shared" si="41" ref="AW49:AW55">AV49+V49</f>
        <v>144</v>
      </c>
      <c r="AX49" s="134"/>
      <c r="AY49" s="134"/>
      <c r="AZ49" s="134"/>
      <c r="BA49" s="134"/>
      <c r="BB49" s="134"/>
      <c r="BC49" s="134"/>
      <c r="BD49" s="134"/>
      <c r="BE49" s="136"/>
      <c r="BF49" s="137"/>
    </row>
    <row r="50" spans="2:58" ht="19.5" thickBot="1">
      <c r="B50" s="155"/>
      <c r="C50" s="132" t="s">
        <v>57</v>
      </c>
      <c r="D50" s="133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93"/>
      <c r="S50" s="193"/>
      <c r="T50" s="193"/>
      <c r="U50" s="193"/>
      <c r="V50" s="115">
        <f t="shared" si="39"/>
        <v>0</v>
      </c>
      <c r="W50" s="199"/>
      <c r="X50" s="128"/>
      <c r="Y50" s="128"/>
      <c r="Z50" s="128"/>
      <c r="AA50" s="128"/>
      <c r="AB50" s="128"/>
      <c r="AC50" s="128"/>
      <c r="AD50" s="129"/>
      <c r="AE50" s="129"/>
      <c r="AF50" s="129"/>
      <c r="AG50" s="129"/>
      <c r="AH50" s="129"/>
      <c r="AI50" s="192"/>
      <c r="AJ50" s="192"/>
      <c r="AK50" s="262"/>
      <c r="AL50" s="266"/>
      <c r="AM50" s="266"/>
      <c r="AN50" s="266"/>
      <c r="AO50" s="266"/>
      <c r="AP50" s="129"/>
      <c r="AQ50" s="129"/>
      <c r="AR50" s="129"/>
      <c r="AS50" s="129"/>
      <c r="AT50" s="146"/>
      <c r="AU50" s="146"/>
      <c r="AV50" s="115">
        <f t="shared" si="40"/>
        <v>0</v>
      </c>
      <c r="AW50" s="121">
        <f t="shared" si="41"/>
        <v>0</v>
      </c>
      <c r="AX50" s="134"/>
      <c r="AY50" s="134"/>
      <c r="AZ50" s="134"/>
      <c r="BA50" s="134"/>
      <c r="BB50" s="134"/>
      <c r="BC50" s="134"/>
      <c r="BD50" s="134"/>
      <c r="BE50" s="136"/>
      <c r="BF50" s="137"/>
    </row>
    <row r="51" spans="2:58" ht="24.75" thickBot="1">
      <c r="B51" s="92"/>
      <c r="C51" s="245" t="s">
        <v>58</v>
      </c>
      <c r="D51" s="101"/>
      <c r="E51" s="116"/>
      <c r="F51" s="116"/>
      <c r="G51" s="116"/>
      <c r="H51" s="116"/>
      <c r="I51" s="116"/>
      <c r="J51" s="116"/>
      <c r="K51" s="232"/>
      <c r="L51" s="232"/>
      <c r="M51" s="232"/>
      <c r="N51" s="116"/>
      <c r="O51" s="116"/>
      <c r="P51" s="116"/>
      <c r="Q51" s="116"/>
      <c r="R51" s="193"/>
      <c r="S51" s="193"/>
      <c r="T51" s="193"/>
      <c r="U51" s="286"/>
      <c r="V51" s="115">
        <f t="shared" si="39"/>
        <v>0</v>
      </c>
      <c r="W51" s="199"/>
      <c r="X51" s="114"/>
      <c r="Y51" s="232"/>
      <c r="Z51" s="232"/>
      <c r="AA51" s="236"/>
      <c r="AB51" s="236"/>
      <c r="AC51" s="236"/>
      <c r="AD51" s="117"/>
      <c r="AE51" s="117"/>
      <c r="AF51" s="117"/>
      <c r="AG51" s="117"/>
      <c r="AH51" s="126"/>
      <c r="AI51" s="192"/>
      <c r="AJ51" s="192"/>
      <c r="AK51" s="262"/>
      <c r="AL51" s="264"/>
      <c r="AM51" s="264"/>
      <c r="AN51" s="264"/>
      <c r="AO51" s="266"/>
      <c r="AP51" s="183">
        <v>36</v>
      </c>
      <c r="AQ51" s="183">
        <v>36</v>
      </c>
      <c r="AR51" s="183">
        <v>36</v>
      </c>
      <c r="AS51" s="183">
        <v>36</v>
      </c>
      <c r="AT51" s="146"/>
      <c r="AU51" s="146"/>
      <c r="AV51" s="115">
        <f t="shared" si="40"/>
        <v>144</v>
      </c>
      <c r="AW51" s="121">
        <f t="shared" si="41"/>
        <v>144</v>
      </c>
      <c r="AX51" s="134"/>
      <c r="AY51" s="134"/>
      <c r="AZ51" s="134"/>
      <c r="BA51" s="134"/>
      <c r="BB51" s="134"/>
      <c r="BC51" s="134"/>
      <c r="BD51" s="134"/>
      <c r="BE51" s="136"/>
      <c r="BF51" s="137"/>
    </row>
    <row r="52" spans="2:58" ht="24.75" thickBot="1">
      <c r="B52" s="98"/>
      <c r="C52" s="245" t="s">
        <v>59</v>
      </c>
      <c r="D52" s="101"/>
      <c r="E52" s="116"/>
      <c r="F52" s="116"/>
      <c r="G52" s="116"/>
      <c r="H52" s="116"/>
      <c r="I52" s="116"/>
      <c r="J52" s="116"/>
      <c r="K52" s="232"/>
      <c r="L52" s="232"/>
      <c r="M52" s="232"/>
      <c r="N52" s="116"/>
      <c r="O52" s="116"/>
      <c r="P52" s="116"/>
      <c r="Q52" s="116"/>
      <c r="R52" s="193"/>
      <c r="S52" s="193"/>
      <c r="T52" s="193"/>
      <c r="U52" s="286"/>
      <c r="V52" s="115">
        <f t="shared" si="39"/>
        <v>0</v>
      </c>
      <c r="W52" s="199"/>
      <c r="X52" s="114"/>
      <c r="Y52" s="232"/>
      <c r="Z52" s="232"/>
      <c r="AA52" s="236"/>
      <c r="AB52" s="236"/>
      <c r="AC52" s="236"/>
      <c r="AD52" s="117"/>
      <c r="AE52" s="117"/>
      <c r="AF52" s="117"/>
      <c r="AG52" s="117"/>
      <c r="AH52" s="126"/>
      <c r="AI52" s="192"/>
      <c r="AJ52" s="192"/>
      <c r="AK52" s="262"/>
      <c r="AL52" s="264"/>
      <c r="AM52" s="264"/>
      <c r="AN52" s="264"/>
      <c r="AO52" s="266"/>
      <c r="AP52" s="183"/>
      <c r="AQ52" s="183"/>
      <c r="AR52" s="183"/>
      <c r="AS52" s="183"/>
      <c r="AT52" s="146">
        <v>36</v>
      </c>
      <c r="AU52" s="146">
        <v>36</v>
      </c>
      <c r="AV52" s="115">
        <f t="shared" si="40"/>
        <v>72</v>
      </c>
      <c r="AW52" s="121">
        <f t="shared" si="41"/>
        <v>72</v>
      </c>
      <c r="AX52" s="134"/>
      <c r="AY52" s="134"/>
      <c r="AZ52" s="134"/>
      <c r="BA52" s="134"/>
      <c r="BB52" s="134"/>
      <c r="BC52" s="134"/>
      <c r="BD52" s="134"/>
      <c r="BE52" s="136"/>
      <c r="BF52" s="137"/>
    </row>
    <row r="53" spans="2:58" ht="19.5" thickBot="1">
      <c r="B53" s="346" t="s">
        <v>33</v>
      </c>
      <c r="C53" s="347"/>
      <c r="D53" s="348"/>
      <c r="E53" s="275">
        <f aca="true" t="shared" si="42" ref="E53:Q53">E17+E25+E35</f>
        <v>32</v>
      </c>
      <c r="F53" s="275">
        <f t="shared" si="42"/>
        <v>32</v>
      </c>
      <c r="G53" s="275">
        <f t="shared" si="42"/>
        <v>32</v>
      </c>
      <c r="H53" s="275">
        <f t="shared" si="42"/>
        <v>32</v>
      </c>
      <c r="I53" s="275">
        <f t="shared" si="42"/>
        <v>32</v>
      </c>
      <c r="J53" s="275">
        <f t="shared" si="42"/>
        <v>30</v>
      </c>
      <c r="K53" s="275">
        <f t="shared" si="42"/>
        <v>32</v>
      </c>
      <c r="L53" s="275">
        <f t="shared" si="42"/>
        <v>30</v>
      </c>
      <c r="M53" s="275">
        <f t="shared" si="42"/>
        <v>32</v>
      </c>
      <c r="N53" s="275">
        <f t="shared" si="42"/>
        <v>30</v>
      </c>
      <c r="O53" s="275">
        <f t="shared" si="42"/>
        <v>32</v>
      </c>
      <c r="P53" s="275">
        <f t="shared" si="42"/>
        <v>34</v>
      </c>
      <c r="Q53" s="275">
        <f t="shared" si="42"/>
        <v>34</v>
      </c>
      <c r="R53" s="140"/>
      <c r="S53" s="140"/>
      <c r="T53" s="140"/>
      <c r="U53" s="140"/>
      <c r="V53" s="115">
        <f>V17+V23+V35</f>
        <v>558</v>
      </c>
      <c r="W53" s="199"/>
      <c r="X53" s="275">
        <f aca="true" t="shared" si="43" ref="X53:AJ53">X17+X25+X35</f>
        <v>32</v>
      </c>
      <c r="Y53" s="275">
        <f t="shared" si="43"/>
        <v>32</v>
      </c>
      <c r="Z53" s="275">
        <f t="shared" si="43"/>
        <v>32</v>
      </c>
      <c r="AA53" s="275">
        <f t="shared" si="43"/>
        <v>32</v>
      </c>
      <c r="AB53" s="275">
        <f t="shared" si="43"/>
        <v>32</v>
      </c>
      <c r="AC53" s="275">
        <f t="shared" si="43"/>
        <v>30</v>
      </c>
      <c r="AD53" s="275">
        <f t="shared" si="43"/>
        <v>30</v>
      </c>
      <c r="AE53" s="275">
        <f t="shared" si="43"/>
        <v>28</v>
      </c>
      <c r="AF53" s="275">
        <f t="shared" si="43"/>
        <v>28</v>
      </c>
      <c r="AG53" s="275">
        <f t="shared" si="43"/>
        <v>28</v>
      </c>
      <c r="AH53" s="275">
        <f t="shared" si="43"/>
        <v>28</v>
      </c>
      <c r="AI53" s="275">
        <f t="shared" si="43"/>
        <v>0</v>
      </c>
      <c r="AJ53" s="276">
        <f t="shared" si="43"/>
        <v>0</v>
      </c>
      <c r="AK53" s="202">
        <f>AK35+AK25+AK17</f>
        <v>0</v>
      </c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115">
        <f>AV17+AV23+AV35+AV49+AV52</f>
        <v>764</v>
      </c>
      <c r="AW53" s="121">
        <f t="shared" si="41"/>
        <v>1322</v>
      </c>
      <c r="AX53" s="138"/>
      <c r="AY53" s="138"/>
      <c r="AZ53" s="138"/>
      <c r="BA53" s="138"/>
      <c r="BB53" s="138"/>
      <c r="BC53" s="138"/>
      <c r="BD53" s="138"/>
      <c r="BE53" s="135"/>
      <c r="BF53" s="137"/>
    </row>
    <row r="54" spans="2:58" ht="19.5" thickBot="1">
      <c r="B54" s="346" t="s">
        <v>20</v>
      </c>
      <c r="C54" s="347"/>
      <c r="D54" s="348"/>
      <c r="E54" s="275">
        <f aca="true" t="shared" si="44" ref="E54:Q54">E18+E26+E36</f>
        <v>4</v>
      </c>
      <c r="F54" s="275">
        <f t="shared" si="44"/>
        <v>4</v>
      </c>
      <c r="G54" s="275">
        <f t="shared" si="44"/>
        <v>4</v>
      </c>
      <c r="H54" s="275">
        <f t="shared" si="44"/>
        <v>4</v>
      </c>
      <c r="I54" s="275">
        <f t="shared" si="44"/>
        <v>4</v>
      </c>
      <c r="J54" s="275">
        <f t="shared" si="44"/>
        <v>6</v>
      </c>
      <c r="K54" s="275">
        <f t="shared" si="44"/>
        <v>4</v>
      </c>
      <c r="L54" s="275">
        <f t="shared" si="44"/>
        <v>6</v>
      </c>
      <c r="M54" s="275">
        <f t="shared" si="44"/>
        <v>4</v>
      </c>
      <c r="N54" s="275">
        <f t="shared" si="44"/>
        <v>6</v>
      </c>
      <c r="O54" s="275">
        <f t="shared" si="44"/>
        <v>4</v>
      </c>
      <c r="P54" s="275">
        <f t="shared" si="44"/>
        <v>2</v>
      </c>
      <c r="Q54" s="275">
        <f t="shared" si="44"/>
        <v>2</v>
      </c>
      <c r="R54" s="140"/>
      <c r="S54" s="140"/>
      <c r="T54" s="140"/>
      <c r="U54" s="140"/>
      <c r="V54" s="115">
        <f t="shared" si="39"/>
        <v>54</v>
      </c>
      <c r="W54" s="199"/>
      <c r="X54" s="275">
        <f>X18+X26+X36</f>
        <v>6</v>
      </c>
      <c r="Y54" s="275">
        <f aca="true" t="shared" si="45" ref="Y54:AH54">Y18+Y26+Y36</f>
        <v>5</v>
      </c>
      <c r="Z54" s="275">
        <f t="shared" si="45"/>
        <v>6</v>
      </c>
      <c r="AA54" s="275">
        <f t="shared" si="45"/>
        <v>5</v>
      </c>
      <c r="AB54" s="275">
        <f t="shared" si="45"/>
        <v>6</v>
      </c>
      <c r="AC54" s="275">
        <f t="shared" si="45"/>
        <v>6</v>
      </c>
      <c r="AD54" s="275">
        <f t="shared" si="45"/>
        <v>4</v>
      </c>
      <c r="AE54" s="275">
        <f t="shared" si="45"/>
        <v>8</v>
      </c>
      <c r="AF54" s="275">
        <f t="shared" si="45"/>
        <v>4</v>
      </c>
      <c r="AG54" s="275">
        <f t="shared" si="45"/>
        <v>8</v>
      </c>
      <c r="AH54" s="275">
        <f t="shared" si="45"/>
        <v>4</v>
      </c>
      <c r="AI54" s="275">
        <f>AI18+AI26+AI36</f>
        <v>0</v>
      </c>
      <c r="AJ54" s="275">
        <f>AJ18+AJ26+AJ36</f>
        <v>0</v>
      </c>
      <c r="AK54" s="202">
        <f>AK36+AK26+AK18</f>
        <v>0</v>
      </c>
      <c r="AL54" s="181">
        <f aca="true" t="shared" si="46" ref="AL54:AU54">AL18+AL26+AL36</f>
        <v>0</v>
      </c>
      <c r="AM54" s="181">
        <f t="shared" si="46"/>
        <v>0</v>
      </c>
      <c r="AN54" s="181">
        <f t="shared" si="46"/>
        <v>0</v>
      </c>
      <c r="AO54" s="181">
        <f t="shared" si="46"/>
        <v>0</v>
      </c>
      <c r="AP54" s="181">
        <f t="shared" si="46"/>
        <v>0</v>
      </c>
      <c r="AQ54" s="181">
        <f t="shared" si="46"/>
        <v>0</v>
      </c>
      <c r="AR54" s="181">
        <f t="shared" si="46"/>
        <v>0</v>
      </c>
      <c r="AS54" s="181">
        <f t="shared" si="46"/>
        <v>0</v>
      </c>
      <c r="AT54" s="181">
        <f t="shared" si="46"/>
        <v>0</v>
      </c>
      <c r="AU54" s="181">
        <f t="shared" si="46"/>
        <v>0</v>
      </c>
      <c r="AV54" s="115">
        <f t="shared" si="40"/>
        <v>62</v>
      </c>
      <c r="AW54" s="121">
        <f t="shared" si="41"/>
        <v>116</v>
      </c>
      <c r="AX54" s="138"/>
      <c r="AY54" s="138"/>
      <c r="AZ54" s="138"/>
      <c r="BA54" s="138"/>
      <c r="BB54" s="138"/>
      <c r="BC54" s="138"/>
      <c r="BD54" s="138"/>
      <c r="BE54" s="135"/>
      <c r="BF54" s="137"/>
    </row>
    <row r="55" spans="2:58" ht="19.5" thickBot="1">
      <c r="B55" s="346" t="s">
        <v>21</v>
      </c>
      <c r="C55" s="347"/>
      <c r="D55" s="348"/>
      <c r="E55" s="140">
        <f>E53+E54</f>
        <v>36</v>
      </c>
      <c r="F55" s="140">
        <f aca="true" t="shared" si="47" ref="F55:Q55">F53+F54</f>
        <v>36</v>
      </c>
      <c r="G55" s="140">
        <f t="shared" si="47"/>
        <v>36</v>
      </c>
      <c r="H55" s="140">
        <f t="shared" si="47"/>
        <v>36</v>
      </c>
      <c r="I55" s="140">
        <f t="shared" si="47"/>
        <v>36</v>
      </c>
      <c r="J55" s="140">
        <f t="shared" si="47"/>
        <v>36</v>
      </c>
      <c r="K55" s="140">
        <f t="shared" si="47"/>
        <v>36</v>
      </c>
      <c r="L55" s="140">
        <f t="shared" si="47"/>
        <v>36</v>
      </c>
      <c r="M55" s="140">
        <f t="shared" si="47"/>
        <v>36</v>
      </c>
      <c r="N55" s="140">
        <f t="shared" si="47"/>
        <v>36</v>
      </c>
      <c r="O55" s="140">
        <f t="shared" si="47"/>
        <v>36</v>
      </c>
      <c r="P55" s="140">
        <f t="shared" si="47"/>
        <v>36</v>
      </c>
      <c r="Q55" s="140">
        <f t="shared" si="47"/>
        <v>36</v>
      </c>
      <c r="R55" s="140"/>
      <c r="S55" s="140"/>
      <c r="T55" s="140"/>
      <c r="U55" s="201"/>
      <c r="V55" s="115">
        <f>SUM(V53:V54)</f>
        <v>612</v>
      </c>
      <c r="W55" s="199"/>
      <c r="X55" s="275">
        <f>X53+X54</f>
        <v>38</v>
      </c>
      <c r="Y55" s="275">
        <f aca="true" t="shared" si="48" ref="Y55:AH55">Y53+Y54</f>
        <v>37</v>
      </c>
      <c r="Z55" s="275">
        <f t="shared" si="48"/>
        <v>38</v>
      </c>
      <c r="AA55" s="275">
        <f t="shared" si="48"/>
        <v>37</v>
      </c>
      <c r="AB55" s="275">
        <f t="shared" si="48"/>
        <v>38</v>
      </c>
      <c r="AC55" s="275">
        <f t="shared" si="48"/>
        <v>36</v>
      </c>
      <c r="AD55" s="275">
        <f t="shared" si="48"/>
        <v>34</v>
      </c>
      <c r="AE55" s="275">
        <f t="shared" si="48"/>
        <v>36</v>
      </c>
      <c r="AF55" s="275">
        <f t="shared" si="48"/>
        <v>32</v>
      </c>
      <c r="AG55" s="275">
        <f t="shared" si="48"/>
        <v>36</v>
      </c>
      <c r="AH55" s="275">
        <f t="shared" si="48"/>
        <v>32</v>
      </c>
      <c r="AI55" s="275">
        <f>AI41</f>
        <v>36</v>
      </c>
      <c r="AJ55" s="275">
        <f>AJ47</f>
        <v>36</v>
      </c>
      <c r="AK55" s="202">
        <f>AK53+AK54</f>
        <v>0</v>
      </c>
      <c r="AL55" s="182">
        <f>AL49</f>
        <v>36</v>
      </c>
      <c r="AM55" s="182">
        <f>AM49</f>
        <v>36</v>
      </c>
      <c r="AN55" s="182">
        <f>AN49</f>
        <v>36</v>
      </c>
      <c r="AO55" s="182">
        <f>AO49</f>
        <v>36</v>
      </c>
      <c r="AP55" s="182">
        <f>AP51</f>
        <v>36</v>
      </c>
      <c r="AQ55" s="182">
        <f>AQ51</f>
        <v>36</v>
      </c>
      <c r="AR55" s="182">
        <f>AR51</f>
        <v>36</v>
      </c>
      <c r="AS55" s="182">
        <f>AS51</f>
        <v>36</v>
      </c>
      <c r="AT55" s="182">
        <f>AT52</f>
        <v>36</v>
      </c>
      <c r="AU55" s="182">
        <f>AU52</f>
        <v>36</v>
      </c>
      <c r="AV55" s="115">
        <f>SUM(AV53:AV54)</f>
        <v>826</v>
      </c>
      <c r="AW55" s="121">
        <f t="shared" si="41"/>
        <v>1438</v>
      </c>
      <c r="AX55" s="134"/>
      <c r="AY55" s="134"/>
      <c r="AZ55" s="134"/>
      <c r="BA55" s="134"/>
      <c r="BB55" s="134"/>
      <c r="BC55" s="134"/>
      <c r="BD55" s="134"/>
      <c r="BE55" s="121"/>
      <c r="BF55" s="135"/>
    </row>
  </sheetData>
  <sheetProtection/>
  <mergeCells count="60">
    <mergeCell ref="B27:B28"/>
    <mergeCell ref="C27:C28"/>
    <mergeCell ref="B37:B38"/>
    <mergeCell ref="B31:B32"/>
    <mergeCell ref="C31:C32"/>
    <mergeCell ref="C37:C38"/>
    <mergeCell ref="C39:C40"/>
    <mergeCell ref="B43:B44"/>
    <mergeCell ref="C43:C44"/>
    <mergeCell ref="B45:B46"/>
    <mergeCell ref="C45:C46"/>
    <mergeCell ref="C29:C30"/>
    <mergeCell ref="B33:B34"/>
    <mergeCell ref="C33:C34"/>
    <mergeCell ref="BB10:BE10"/>
    <mergeCell ref="B55:D55"/>
    <mergeCell ref="B53:D53"/>
    <mergeCell ref="Y10:Z10"/>
    <mergeCell ref="AB10:AD10"/>
    <mergeCell ref="B54:D54"/>
    <mergeCell ref="AS10:AU10"/>
    <mergeCell ref="AW10:AZ10"/>
    <mergeCell ref="AO10:AQ10"/>
    <mergeCell ref="B39:B40"/>
    <mergeCell ref="AO8:BA8"/>
    <mergeCell ref="X9:AD9"/>
    <mergeCell ref="C21:C22"/>
    <mergeCell ref="O10:Q10"/>
    <mergeCell ref="E11:BE11"/>
    <mergeCell ref="E13:BE13"/>
    <mergeCell ref="C10:C14"/>
    <mergeCell ref="D10:D14"/>
    <mergeCell ref="AF10:AH10"/>
    <mergeCell ref="AJ10:AM10"/>
    <mergeCell ref="B25:B26"/>
    <mergeCell ref="C25:C26"/>
    <mergeCell ref="B23:B24"/>
    <mergeCell ref="B15:B16"/>
    <mergeCell ref="AP1:AZ1"/>
    <mergeCell ref="AP4:BE4"/>
    <mergeCell ref="I5:AJ5"/>
    <mergeCell ref="A6:BF6"/>
    <mergeCell ref="B7:BD7"/>
    <mergeCell ref="C8:AN8"/>
    <mergeCell ref="B17:B18"/>
    <mergeCell ref="S10:U10"/>
    <mergeCell ref="C15:C16"/>
    <mergeCell ref="F10:H10"/>
    <mergeCell ref="J10:M10"/>
    <mergeCell ref="B10:B14"/>
    <mergeCell ref="A15:A39"/>
    <mergeCell ref="C17:C18"/>
    <mergeCell ref="B19:B20"/>
    <mergeCell ref="C19:C20"/>
    <mergeCell ref="B21:B22"/>
    <mergeCell ref="A10:A14"/>
    <mergeCell ref="B35:B36"/>
    <mergeCell ref="C35:C36"/>
    <mergeCell ref="C23:C24"/>
    <mergeCell ref="B29:B30"/>
  </mergeCells>
  <hyperlinks>
    <hyperlink ref="BF10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Владимир</cp:lastModifiedBy>
  <cp:lastPrinted>2019-04-22T08:21:33Z</cp:lastPrinted>
  <dcterms:created xsi:type="dcterms:W3CDTF">2011-05-13T04:08:18Z</dcterms:created>
  <dcterms:modified xsi:type="dcterms:W3CDTF">2019-09-13T10:40:35Z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