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курс'!$BG$10</definedName>
  </definedNames>
  <calcPr fullCalcOnLoad="1" refMode="R1C1"/>
</workbook>
</file>

<file path=xl/sharedStrings.xml><?xml version="1.0" encoding="utf-8"?>
<sst xmlns="http://schemas.openxmlformats.org/spreadsheetml/2006/main" count="537" uniqueCount="245">
  <si>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</si>
  <si>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</si>
  <si>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</si>
  <si>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</si>
  <si>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</si>
  <si>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</si>
  <si>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</si>
  <si>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</si>
  <si>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</si>
  <si>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</si>
  <si>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</si>
  <si>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</si>
  <si>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</si>
  <si>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</si>
  <si>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</si>
  <si>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</si>
  <si>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</si>
  <si>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</si>
  <si>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</si>
  <si>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</si>
  <si>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</si>
  <si>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</si>
  <si>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</si>
  <si>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</si>
  <si>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</si>
  <si>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</si>
  <si>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</si>
  <si>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</si>
  <si>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</si>
  <si>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</si>
  <si>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</si>
  <si>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</si>
  <si>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</si>
  <si>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</si>
  <si>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</si>
  <si>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</si>
  <si>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</si>
  <si>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</si>
  <si>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</si>
  <si>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</si>
  <si>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</si>
  <si>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</si>
  <si>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</si>
  <si>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</si>
  <si>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</si>
  <si>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</si>
  <si>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</si>
  <si>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ОГСЭ</t>
  </si>
  <si>
    <t>ЕН</t>
  </si>
  <si>
    <t>ЕН.01</t>
  </si>
  <si>
    <t>ОГСЭ.03</t>
  </si>
  <si>
    <t>Директор ГБПОУ РО "НКПТиУ"</t>
  </si>
  <si>
    <t>месяцев</t>
  </si>
  <si>
    <t>МДК 01.01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</si>
  <si>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</si>
  <si>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</si>
  <si>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</si>
  <si>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</si>
  <si>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</si>
  <si>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</si>
  <si>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</si>
  <si>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</si>
  <si>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4  КУРС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</si>
  <si>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</si>
  <si>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</si>
  <si>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</si>
  <si>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</si>
  <si>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</si>
  <si>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</si>
  <si>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</si>
  <si>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</si>
  <si>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</si>
  <si>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</si>
  <si>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</si>
  <si>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</si>
  <si>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</si>
  <si>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</si>
  <si>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</si>
  <si>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</si>
  <si>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</si>
  <si>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</si>
  <si>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>ОУД.10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</si>
  <si>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</si>
  <si>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</si>
  <si>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</si>
  <si>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</si>
  <si>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</si>
  <si>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</si>
  <si>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</si>
  <si>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</si>
  <si>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</si>
  <si>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</si>
  <si>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</si>
  <si>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</si>
  <si>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</si>
  <si>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ОУД .11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</si>
  <si>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</si>
  <si>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</si>
  <si>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</si>
  <si>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</si>
  <si>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</si>
  <si>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</si>
  <si>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</si>
  <si>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ОГСЭ.02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</si>
  <si>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</si>
  <si>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</si>
  <si>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</si>
  <si>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</si>
  <si>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</si>
  <si>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</si>
  <si>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</si>
  <si>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</si>
  <si>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</si>
  <si>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</si>
  <si>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27июл-29авг</t>
  </si>
  <si>
    <t>31авг-</t>
  </si>
  <si>
    <t>обяз.уч</t>
  </si>
  <si>
    <t>обяз.уч.</t>
  </si>
  <si>
    <t>ОП.09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</si>
  <si>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</si>
  <si>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</si>
  <si>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</si>
  <si>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</si>
  <si>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</si>
  <si>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</si>
  <si>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</si>
  <si>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</si>
  <si>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</si>
  <si>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</si>
  <si>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</si>
  <si>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</si>
  <si>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</si>
  <si>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</si>
  <si>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</si>
  <si>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</si>
  <si>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</si>
  <si>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</si>
  <si>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</si>
  <si>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</si>
  <si>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</si>
  <si>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</si>
  <si>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</si>
  <si>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</si>
  <si>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</si>
  <si>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</si>
  <si>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</si>
  <si>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</si>
  <si>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</si>
  <si>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</si>
  <si>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Материаловедение</t>
  </si>
  <si>
    <t>Иностранный язык в профессиональной деятельности</t>
  </si>
  <si>
    <t>ОП.04</t>
  </si>
  <si>
    <t>ПМ.03</t>
  </si>
  <si>
    <t>ОП.01</t>
  </si>
  <si>
    <t>ОП.10</t>
  </si>
  <si>
    <t xml:space="preserve">Производственная практика </t>
  </si>
  <si>
    <t>УП 03.01</t>
  </si>
  <si>
    <t>"_____" ____________2019 г.</t>
  </si>
  <si>
    <t>по профессии среднего профессионального образования 23.02.03. Техническое обслужтивание и ремонт автомобильного транспорта</t>
  </si>
  <si>
    <t>Квалификация: техник</t>
  </si>
  <si>
    <t>Физика</t>
  </si>
  <si>
    <t>Химия</t>
  </si>
  <si>
    <t>Обществознание</t>
  </si>
  <si>
    <t>П</t>
  </si>
  <si>
    <t>Профессиональный учебный цикл</t>
  </si>
  <si>
    <t>Общепрофессиональные дисциплины</t>
  </si>
  <si>
    <t>Инженерная графика</t>
  </si>
  <si>
    <t>Профессиональные модули</t>
  </si>
  <si>
    <t>ПМ</t>
  </si>
  <si>
    <t>Выполнение работ по  профессии «Слесарь по ремонту автомобилей»</t>
  </si>
  <si>
    <t>ПМ 03</t>
  </si>
  <si>
    <t>МДК 03.01</t>
  </si>
  <si>
    <t>Учебная практика слесарная, станочная</t>
  </si>
  <si>
    <t>УП.03.02</t>
  </si>
  <si>
    <t xml:space="preserve"> </t>
  </si>
  <si>
    <t>по профессии среднего профессионального образования  23.02.03. Техническое обслужтивание и ремонт автомобильного транспорта</t>
  </si>
  <si>
    <t>Астрономия</t>
  </si>
  <si>
    <t>Экология</t>
  </si>
  <si>
    <t>ОУД.13</t>
  </si>
  <si>
    <t>Технология профессиональной деятельности</t>
  </si>
  <si>
    <t>ОУД.14</t>
  </si>
  <si>
    <t>Общий гуманитарный и соц.экон.учебный цикл</t>
  </si>
  <si>
    <t xml:space="preserve">История  </t>
  </si>
  <si>
    <t>Математика</t>
  </si>
  <si>
    <t>Общепрофесстиональные дисциплины</t>
  </si>
  <si>
    <t>Техничкская механика</t>
  </si>
  <si>
    <t>Электротехника и электроника</t>
  </si>
  <si>
    <t>Оп.04</t>
  </si>
  <si>
    <t>Автомобильные эксплуатационные материалы</t>
  </si>
  <si>
    <t>ОП.013</t>
  </si>
  <si>
    <t>Выполнение работ по профессии "Слесарь по ремонту автомобиля"</t>
  </si>
  <si>
    <t>МДК03.01</t>
  </si>
  <si>
    <t>УП 03.02</t>
  </si>
  <si>
    <t>Учебная практика слесарная. Станочная</t>
  </si>
  <si>
    <t>Учебная практика демонтажно-монтажная</t>
  </si>
  <si>
    <t>ЕН.02</t>
  </si>
  <si>
    <t>ПМ.01</t>
  </si>
  <si>
    <t>МДК01.01</t>
  </si>
  <si>
    <t>Устройство автомобилей</t>
  </si>
  <si>
    <t>Квалификация:техник</t>
  </si>
  <si>
    <t>Основы философии</t>
  </si>
  <si>
    <t>ОГСЭ.01</t>
  </si>
  <si>
    <t>Русский язык и культура речи</t>
  </si>
  <si>
    <t>ОГСЭ.05</t>
  </si>
  <si>
    <t>Математтический и общий естественнонаучный учебный цикл</t>
  </si>
  <si>
    <t>Экологическе основы природопользования</t>
  </si>
  <si>
    <t>ЕН.03</t>
  </si>
  <si>
    <t>Метрология, стандартизация и сертификация</t>
  </si>
  <si>
    <t>ОП.05</t>
  </si>
  <si>
    <t>Правила безопасности дорожного движения</t>
  </si>
  <si>
    <t>ОП.06</t>
  </si>
  <si>
    <t>Безопасность жизнедеяттельности</t>
  </si>
  <si>
    <t>Основы экономики отрасли</t>
  </si>
  <si>
    <t>ОП.12</t>
  </si>
  <si>
    <t>Автоперевозки и основы логистики</t>
  </si>
  <si>
    <t>ОП.14</t>
  </si>
  <si>
    <t>ПМ 01</t>
  </si>
  <si>
    <t>Техническое обслуживание и ремонт автотранспорта</t>
  </si>
  <si>
    <t>МДК 01.02</t>
  </si>
  <si>
    <t>УП 03.03</t>
  </si>
  <si>
    <t>ПП 03.01</t>
  </si>
  <si>
    <t>Учебная практика ТО и Р</t>
  </si>
  <si>
    <t>Профессиональный учебный  цикл</t>
  </si>
  <si>
    <t>Основы бизнеса и маркетинга</t>
  </si>
  <si>
    <t>Информационные технологии в ппрофессиональной деятельности</t>
  </si>
  <si>
    <t>ОП.11</t>
  </si>
  <si>
    <t>Техническое обслуживание и ремонт автотраспорта</t>
  </si>
  <si>
    <t>МДК.01.02</t>
  </si>
  <si>
    <t>ПП.01.01</t>
  </si>
  <si>
    <t>ПМ. 02</t>
  </si>
  <si>
    <t>Организация деятельности коллектива исполнителей</t>
  </si>
  <si>
    <t>МДК 02.01</t>
  </si>
  <si>
    <t>ОП.07</t>
  </si>
  <si>
    <t>ОП.08</t>
  </si>
  <si>
    <t>Охрана труда</t>
  </si>
  <si>
    <t>Квалификационный экзамен</t>
  </si>
  <si>
    <t>Правовое  обеспечения профессиональной деятельности</t>
  </si>
  <si>
    <t>ПП.02.01</t>
  </si>
  <si>
    <t>ПМ 02 ЭК</t>
  </si>
  <si>
    <t>Управление коллективом исполнителей</t>
  </si>
  <si>
    <t>ПМ 01 ЭК</t>
  </si>
  <si>
    <t>ПМ.03 ЭК</t>
  </si>
  <si>
    <t>"_______" _________________________2020 г</t>
  </si>
  <si>
    <t>"_______" _______________________2021 г.</t>
  </si>
  <si>
    <t>3 курс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</si>
</sst>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9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textRotation="90"/>
    </xf>
    <xf numFmtId="0" fontId="19" fillId="0" borderId="19" xfId="0" applyFont="1" applyBorder="1" applyAlignment="1">
      <alignment textRotation="90" wrapText="1"/>
    </xf>
    <xf numFmtId="0" fontId="19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8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8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2" fillId="39" borderId="13" xfId="0" applyFont="1" applyFill="1" applyBorder="1" applyAlignment="1">
      <alignment horizontal="center" wrapText="1"/>
    </xf>
    <xf numFmtId="0" fontId="18" fillId="31" borderId="11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20" xfId="0" applyFont="1" applyBorder="1" applyAlignment="1">
      <alignment textRotation="90"/>
    </xf>
    <xf numFmtId="0" fontId="18" fillId="0" borderId="13" xfId="0" applyFont="1" applyBorder="1" applyAlignment="1">
      <alignment textRotation="90" wrapText="1"/>
    </xf>
    <xf numFmtId="0" fontId="18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 wrapText="1"/>
    </xf>
    <xf numFmtId="0" fontId="18" fillId="39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24" fillId="0" borderId="13" xfId="0" applyFont="1" applyBorder="1" applyAlignment="1">
      <alignment textRotation="90"/>
    </xf>
    <xf numFmtId="0" fontId="24" fillId="0" borderId="20" xfId="0" applyFont="1" applyBorder="1" applyAlignment="1">
      <alignment textRotation="90"/>
    </xf>
    <xf numFmtId="0" fontId="24" fillId="0" borderId="13" xfId="0" applyFont="1" applyBorder="1" applyAlignment="1">
      <alignment textRotation="90" wrapText="1"/>
    </xf>
    <xf numFmtId="0" fontId="24" fillId="0" borderId="19" xfId="0" applyFont="1" applyBorder="1" applyAlignment="1">
      <alignment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68" fillId="0" borderId="0" xfId="0" applyFont="1" applyAlignment="1">
      <alignment/>
    </xf>
    <xf numFmtId="0" fontId="27" fillId="0" borderId="21" xfId="42" applyFont="1" applyBorder="1" applyAlignment="1" applyProtection="1">
      <alignment horizontal="center" textRotation="90"/>
      <protection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18" fillId="14" borderId="1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18" fillId="11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0" fontId="15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center" wrapText="1"/>
    </xf>
    <xf numFmtId="0" fontId="8" fillId="41" borderId="11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/>
    </xf>
    <xf numFmtId="0" fontId="59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4" fillId="43" borderId="13" xfId="0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textRotation="90" wrapText="1"/>
    </xf>
    <xf numFmtId="0" fontId="18" fillId="0" borderId="13" xfId="0" applyFont="1" applyBorder="1" applyAlignment="1">
      <alignment vertical="center" textRotation="90"/>
    </xf>
    <xf numFmtId="0" fontId="18" fillId="14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45" borderId="11" xfId="0" applyFont="1" applyFill="1" applyBorder="1" applyAlignment="1">
      <alignment horizontal="center"/>
    </xf>
    <xf numFmtId="0" fontId="18" fillId="45" borderId="11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18" fillId="40" borderId="13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distributed" vertical="center" textRotation="90"/>
    </xf>
    <xf numFmtId="0" fontId="24" fillId="0" borderId="11" xfId="0" applyFont="1" applyBorder="1" applyAlignment="1">
      <alignment horizontal="distributed" vertical="center" textRotation="90" wrapText="1"/>
    </xf>
    <xf numFmtId="0" fontId="24" fillId="0" borderId="13" xfId="0" applyFont="1" applyFill="1" applyBorder="1" applyAlignment="1">
      <alignment horizontal="distributed" vertical="center" textRotation="90" wrapText="1"/>
    </xf>
    <xf numFmtId="0" fontId="24" fillId="0" borderId="13" xfId="0" applyFont="1" applyBorder="1" applyAlignment="1">
      <alignment horizontal="distributed" vertical="center" textRotation="90" wrapText="1"/>
    </xf>
    <xf numFmtId="0" fontId="24" fillId="0" borderId="19" xfId="0" applyFont="1" applyBorder="1" applyAlignment="1">
      <alignment horizontal="distributed" vertical="center" textRotation="90" wrapText="1"/>
    </xf>
    <xf numFmtId="0" fontId="24" fillId="0" borderId="22" xfId="0" applyFont="1" applyBorder="1" applyAlignment="1">
      <alignment horizontal="distributed" vertical="center" textRotation="90"/>
    </xf>
    <xf numFmtId="0" fontId="24" fillId="0" borderId="13" xfId="0" applyFont="1" applyBorder="1" applyAlignment="1">
      <alignment horizontal="distributed" vertical="center" textRotation="90"/>
    </xf>
    <xf numFmtId="0" fontId="24" fillId="0" borderId="19" xfId="0" applyFont="1" applyBorder="1" applyAlignment="1">
      <alignment horizontal="distributed" vertical="center" textRotation="90"/>
    </xf>
    <xf numFmtId="0" fontId="24" fillId="0" borderId="22" xfId="0" applyFont="1" applyBorder="1" applyAlignment="1">
      <alignment horizontal="distributed" vertical="center" textRotation="90" wrapText="1"/>
    </xf>
    <xf numFmtId="0" fontId="24" fillId="39" borderId="22" xfId="0" applyFont="1" applyFill="1" applyBorder="1" applyAlignment="1">
      <alignment horizontal="distributed" vertical="center" textRotation="90" wrapText="1"/>
    </xf>
    <xf numFmtId="0" fontId="68" fillId="0" borderId="17" xfId="0" applyFont="1" applyBorder="1" applyAlignment="1">
      <alignment horizontal="distributed"/>
    </xf>
    <xf numFmtId="0" fontId="16" fillId="33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/>
    </xf>
    <xf numFmtId="0" fontId="16" fillId="38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24" fillId="31" borderId="11" xfId="0" applyFont="1" applyFill="1" applyBorder="1" applyAlignment="1">
      <alignment horizontal="distributed" vertical="center" wrapText="1"/>
    </xf>
    <xf numFmtId="0" fontId="26" fillId="37" borderId="11" xfId="0" applyFont="1" applyFill="1" applyBorder="1" applyAlignment="1">
      <alignment horizontal="distributed" vertical="center"/>
    </xf>
    <xf numFmtId="0" fontId="24" fillId="43" borderId="11" xfId="0" applyFont="1" applyFill="1" applyBorder="1" applyAlignment="1">
      <alignment horizontal="distributed" vertical="center"/>
    </xf>
    <xf numFmtId="0" fontId="24" fillId="6" borderId="11" xfId="0" applyFont="1" applyFill="1" applyBorder="1" applyAlignment="1">
      <alignment horizontal="distributed" vertical="center"/>
    </xf>
    <xf numFmtId="0" fontId="16" fillId="40" borderId="11" xfId="0" applyFont="1" applyFill="1" applyBorder="1" applyAlignment="1">
      <alignment horizontal="distributed"/>
    </xf>
    <xf numFmtId="0" fontId="24" fillId="0" borderId="13" xfId="0" applyFont="1" applyBorder="1" applyAlignment="1">
      <alignment vertical="center" textRotation="90"/>
    </xf>
    <xf numFmtId="0" fontId="24" fillId="0" borderId="13" xfId="0" applyFont="1" applyBorder="1" applyAlignment="1">
      <alignment vertical="center" textRotation="90" wrapText="1"/>
    </xf>
    <xf numFmtId="0" fontId="4" fillId="46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 wrapText="1"/>
    </xf>
    <xf numFmtId="0" fontId="24" fillId="11" borderId="11" xfId="0" applyFont="1" applyFill="1" applyBorder="1" applyAlignment="1">
      <alignment horizontal="distributed" vertical="center"/>
    </xf>
    <xf numFmtId="0" fontId="24" fillId="11" borderId="11" xfId="0" applyFont="1" applyFill="1" applyBorder="1" applyAlignment="1">
      <alignment horizontal="distributed"/>
    </xf>
    <xf numFmtId="0" fontId="24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4" fillId="6" borderId="11" xfId="0" applyFont="1" applyFill="1" applyBorder="1" applyAlignment="1">
      <alignment horizontal="distributed"/>
    </xf>
    <xf numFmtId="0" fontId="24" fillId="6" borderId="11" xfId="0" applyFont="1" applyFill="1" applyBorder="1" applyAlignment="1">
      <alignment horizontal="distributed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4" fillId="40" borderId="11" xfId="0" applyFont="1" applyFill="1" applyBorder="1" applyAlignment="1">
      <alignment horizontal="distributed"/>
    </xf>
    <xf numFmtId="0" fontId="16" fillId="40" borderId="13" xfId="0" applyFont="1" applyFill="1" applyBorder="1" applyAlignment="1">
      <alignment horizontal="distributed"/>
    </xf>
    <xf numFmtId="0" fontId="16" fillId="40" borderId="11" xfId="0" applyFont="1" applyFill="1" applyBorder="1" applyAlignment="1">
      <alignment horizontal="distributed" vertical="center"/>
    </xf>
    <xf numFmtId="0" fontId="16" fillId="40" borderId="15" xfId="0" applyFont="1" applyFill="1" applyBorder="1" applyAlignment="1">
      <alignment horizontal="distributed"/>
    </xf>
    <xf numFmtId="0" fontId="24" fillId="40" borderId="13" xfId="0" applyFont="1" applyFill="1" applyBorder="1" applyAlignment="1">
      <alignment horizontal="distributed"/>
    </xf>
    <xf numFmtId="0" fontId="16" fillId="34" borderId="11" xfId="0" applyFont="1" applyFill="1" applyBorder="1" applyAlignment="1">
      <alignment horizontal="distributed" vertical="center"/>
    </xf>
    <xf numFmtId="0" fontId="24" fillId="47" borderId="11" xfId="0" applyFont="1" applyFill="1" applyBorder="1" applyAlignment="1">
      <alignment horizontal="distributed" vertical="center"/>
    </xf>
    <xf numFmtId="0" fontId="4" fillId="47" borderId="17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 vertical="center" wrapText="1"/>
    </xf>
    <xf numFmtId="0" fontId="24" fillId="45" borderId="11" xfId="0" applyFont="1" applyFill="1" applyBorder="1" applyAlignment="1">
      <alignment horizontal="distributed"/>
    </xf>
    <xf numFmtId="0" fontId="16" fillId="47" borderId="11" xfId="0" applyFont="1" applyFill="1" applyBorder="1" applyAlignment="1">
      <alignment horizontal="distributed"/>
    </xf>
    <xf numFmtId="0" fontId="26" fillId="47" borderId="11" xfId="0" applyFont="1" applyFill="1" applyBorder="1" applyAlignment="1">
      <alignment horizontal="distributed" vertical="center" wrapText="1"/>
    </xf>
    <xf numFmtId="0" fontId="10" fillId="40" borderId="11" xfId="0" applyFont="1" applyFill="1" applyBorder="1" applyAlignment="1">
      <alignment horizontal="center"/>
    </xf>
    <xf numFmtId="0" fontId="4" fillId="46" borderId="13" xfId="0" applyFont="1" applyFill="1" applyBorder="1" applyAlignment="1">
      <alignment horizontal="center" wrapText="1"/>
    </xf>
    <xf numFmtId="0" fontId="18" fillId="46" borderId="11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 wrapText="1"/>
    </xf>
    <xf numFmtId="0" fontId="18" fillId="46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distributed"/>
    </xf>
    <xf numFmtId="0" fontId="24" fillId="37" borderId="11" xfId="0" applyFont="1" applyFill="1" applyBorder="1" applyAlignment="1">
      <alignment horizontal="distributed" vertical="center"/>
    </xf>
    <xf numFmtId="0" fontId="24" fillId="0" borderId="22" xfId="0" applyFont="1" applyBorder="1" applyAlignment="1">
      <alignment textRotation="90" wrapText="1"/>
    </xf>
    <xf numFmtId="0" fontId="15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 horizontal="center"/>
    </xf>
    <xf numFmtId="0" fontId="18" fillId="49" borderId="19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/>
    </xf>
    <xf numFmtId="0" fontId="18" fillId="48" borderId="11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center"/>
    </xf>
    <xf numFmtId="0" fontId="18" fillId="50" borderId="11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 vertical="center" textRotation="90" wrapText="1"/>
    </xf>
    <xf numFmtId="0" fontId="18" fillId="51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textRotation="90" wrapText="1"/>
    </xf>
    <xf numFmtId="0" fontId="19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8" fillId="38" borderId="11" xfId="0" applyFont="1" applyFill="1" applyBorder="1" applyAlignment="1">
      <alignment horizontal="center" vertical="center"/>
    </xf>
    <xf numFmtId="0" fontId="0" fillId="0" borderId="20" xfId="0" applyBorder="1" applyAlignment="1">
      <alignment textRotation="90"/>
    </xf>
    <xf numFmtId="0" fontId="18" fillId="39" borderId="11" xfId="0" applyFont="1" applyFill="1" applyBorder="1" applyAlignment="1">
      <alignment horizontal="center" vertical="center" wrapText="1"/>
    </xf>
    <xf numFmtId="0" fontId="4" fillId="52" borderId="21" xfId="0" applyFont="1" applyFill="1" applyBorder="1" applyAlignment="1">
      <alignment horizontal="center" wrapText="1"/>
    </xf>
    <xf numFmtId="0" fontId="18" fillId="52" borderId="11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 vertical="center" wrapText="1"/>
    </xf>
    <xf numFmtId="0" fontId="4" fillId="50" borderId="21" xfId="0" applyFont="1" applyFill="1" applyBorder="1" applyAlignment="1">
      <alignment horizontal="center" wrapText="1"/>
    </xf>
    <xf numFmtId="0" fontId="18" fillId="50" borderId="11" xfId="0" applyFont="1" applyFill="1" applyBorder="1" applyAlignment="1">
      <alignment horizontal="center" vertical="center" wrapText="1"/>
    </xf>
    <xf numFmtId="0" fontId="13" fillId="39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18" fillId="38" borderId="11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/>
    </xf>
    <xf numFmtId="0" fontId="24" fillId="15" borderId="19" xfId="0" applyFont="1" applyFill="1" applyBorder="1" applyAlignment="1">
      <alignment horizontal="distributed" vertical="center"/>
    </xf>
    <xf numFmtId="0" fontId="24" fillId="15" borderId="13" xfId="0" applyFont="1" applyFill="1" applyBorder="1" applyAlignment="1">
      <alignment horizontal="distributed" vertical="center"/>
    </xf>
    <xf numFmtId="0" fontId="24" fillId="53" borderId="11" xfId="0" applyFont="1" applyFill="1" applyBorder="1" applyAlignment="1">
      <alignment horizontal="distributed" vertical="center"/>
    </xf>
    <xf numFmtId="0" fontId="24" fillId="38" borderId="11" xfId="0" applyFont="1" applyFill="1" applyBorder="1" applyAlignment="1">
      <alignment horizontal="distributed" vertical="center"/>
    </xf>
    <xf numFmtId="0" fontId="26" fillId="38" borderId="11" xfId="0" applyFont="1" applyFill="1" applyBorder="1" applyAlignment="1">
      <alignment horizontal="distributed" vertical="center"/>
    </xf>
    <xf numFmtId="0" fontId="24" fillId="53" borderId="11" xfId="0" applyFont="1" applyFill="1" applyBorder="1" applyAlignment="1">
      <alignment horizontal="distributed" vertical="center" wrapText="1"/>
    </xf>
    <xf numFmtId="0" fontId="4" fillId="31" borderId="15" xfId="0" applyFont="1" applyFill="1" applyBorder="1" applyAlignment="1">
      <alignment horizontal="center" wrapText="1"/>
    </xf>
    <xf numFmtId="0" fontId="18" fillId="54" borderId="11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 wrapText="1"/>
    </xf>
    <xf numFmtId="0" fontId="8" fillId="54" borderId="11" xfId="0" applyFont="1" applyFill="1" applyBorder="1" applyAlignment="1">
      <alignment horizontal="center" vertical="center" wrapText="1"/>
    </xf>
    <xf numFmtId="0" fontId="24" fillId="54" borderId="11" xfId="0" applyFont="1" applyFill="1" applyBorder="1" applyAlignment="1">
      <alignment horizontal="distributed" vertical="center" wrapText="1"/>
    </xf>
    <xf numFmtId="0" fontId="24" fillId="54" borderId="11" xfId="0" applyFont="1" applyFill="1" applyBorder="1" applyAlignment="1">
      <alignment horizontal="distributed" vertical="center"/>
    </xf>
    <xf numFmtId="0" fontId="26" fillId="54" borderId="11" xfId="0" applyFont="1" applyFill="1" applyBorder="1" applyAlignment="1">
      <alignment horizontal="distributed" vertical="center" wrapText="1"/>
    </xf>
    <xf numFmtId="0" fontId="24" fillId="54" borderId="11" xfId="0" applyFont="1" applyFill="1" applyBorder="1" applyAlignment="1">
      <alignment horizontal="distributed"/>
    </xf>
    <xf numFmtId="0" fontId="19" fillId="31" borderId="11" xfId="0" applyFont="1" applyFill="1" applyBorder="1" applyAlignment="1">
      <alignment horizontal="center"/>
    </xf>
    <xf numFmtId="0" fontId="18" fillId="44" borderId="11" xfId="0" applyFont="1" applyFill="1" applyBorder="1" applyAlignment="1">
      <alignment horizontal="center" vertical="center"/>
    </xf>
    <xf numFmtId="0" fontId="18" fillId="55" borderId="11" xfId="0" applyFont="1" applyFill="1" applyBorder="1" applyAlignment="1">
      <alignment horizontal="center" vertical="center"/>
    </xf>
    <xf numFmtId="0" fontId="18" fillId="56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distributed" vertical="center" wrapText="1"/>
    </xf>
    <xf numFmtId="0" fontId="16" fillId="57" borderId="11" xfId="0" applyFont="1" applyFill="1" applyBorder="1" applyAlignment="1">
      <alignment horizontal="distributed"/>
    </xf>
    <xf numFmtId="0" fontId="16" fillId="56" borderId="11" xfId="0" applyFont="1" applyFill="1" applyBorder="1" applyAlignment="1">
      <alignment horizontal="distributed"/>
    </xf>
    <xf numFmtId="0" fontId="16" fillId="52" borderId="11" xfId="0" applyFont="1" applyFill="1" applyBorder="1" applyAlignment="1">
      <alignment horizontal="distributed" vertical="center"/>
    </xf>
    <xf numFmtId="0" fontId="24" fillId="58" borderId="11" xfId="0" applyFont="1" applyFill="1" applyBorder="1" applyAlignment="1">
      <alignment horizontal="distributed" vertical="center"/>
    </xf>
    <xf numFmtId="0" fontId="16" fillId="58" borderId="11" xfId="0" applyFont="1" applyFill="1" applyBorder="1" applyAlignment="1">
      <alignment horizontal="distributed" vertical="center"/>
    </xf>
    <xf numFmtId="0" fontId="16" fillId="31" borderId="11" xfId="0" applyFont="1" applyFill="1" applyBorder="1" applyAlignment="1">
      <alignment horizontal="distributed" vertical="center"/>
    </xf>
    <xf numFmtId="0" fontId="16" fillId="59" borderId="11" xfId="0" applyFont="1" applyFill="1" applyBorder="1" applyAlignment="1">
      <alignment horizontal="distributed" vertical="center"/>
    </xf>
    <xf numFmtId="0" fontId="24" fillId="52" borderId="11" xfId="0" applyFont="1" applyFill="1" applyBorder="1" applyAlignment="1">
      <alignment horizontal="distributed"/>
    </xf>
    <xf numFmtId="0" fontId="25" fillId="52" borderId="11" xfId="0" applyFont="1" applyFill="1" applyBorder="1" applyAlignment="1">
      <alignment horizontal="distributed" vertical="center" wrapText="1"/>
    </xf>
    <xf numFmtId="0" fontId="24" fillId="58" borderId="11" xfId="0" applyFont="1" applyFill="1" applyBorder="1" applyAlignment="1">
      <alignment horizontal="distributed" vertical="center" wrapText="1"/>
    </xf>
    <xf numFmtId="0" fontId="25" fillId="58" borderId="11" xfId="0" applyFont="1" applyFill="1" applyBorder="1" applyAlignment="1">
      <alignment horizontal="distributed" vertical="center" wrapText="1"/>
    </xf>
    <xf numFmtId="0" fontId="10" fillId="46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 vertical="center"/>
    </xf>
    <xf numFmtId="0" fontId="10" fillId="60" borderId="11" xfId="0" applyFont="1" applyFill="1" applyBorder="1" applyAlignment="1">
      <alignment horizontal="center"/>
    </xf>
    <xf numFmtId="0" fontId="18" fillId="60" borderId="11" xfId="0" applyFont="1" applyFill="1" applyBorder="1" applyAlignment="1">
      <alignment horizontal="center" vertical="center"/>
    </xf>
    <xf numFmtId="0" fontId="18" fillId="60" borderId="19" xfId="0" applyFont="1" applyFill="1" applyBorder="1" applyAlignment="1">
      <alignment horizontal="center" vertical="center"/>
    </xf>
    <xf numFmtId="0" fontId="4" fillId="52" borderId="15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22" fillId="61" borderId="13" xfId="0" applyFont="1" applyFill="1" applyBorder="1" applyAlignment="1">
      <alignment horizontal="center" wrapText="1"/>
    </xf>
    <xf numFmtId="0" fontId="8" fillId="61" borderId="11" xfId="0" applyFont="1" applyFill="1" applyBorder="1" applyAlignment="1">
      <alignment horizontal="center" vertical="center"/>
    </xf>
    <xf numFmtId="0" fontId="18" fillId="61" borderId="11" xfId="0" applyFont="1" applyFill="1" applyBorder="1" applyAlignment="1">
      <alignment horizontal="center" vertical="center" wrapText="1"/>
    </xf>
    <xf numFmtId="0" fontId="18" fillId="61" borderId="1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wrapText="1"/>
    </xf>
    <xf numFmtId="0" fontId="4" fillId="61" borderId="13" xfId="0" applyFont="1" applyFill="1" applyBorder="1" applyAlignment="1">
      <alignment horizontal="center" wrapText="1"/>
    </xf>
    <xf numFmtId="0" fontId="4" fillId="61" borderId="15" xfId="0" applyFont="1" applyFill="1" applyBorder="1" applyAlignment="1">
      <alignment horizontal="center" wrapText="1"/>
    </xf>
    <xf numFmtId="0" fontId="18" fillId="16" borderId="11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18" fillId="8" borderId="11" xfId="0" applyFont="1" applyFill="1" applyBorder="1" applyAlignment="1">
      <alignment horizontal="center" vertical="center"/>
    </xf>
    <xf numFmtId="0" fontId="22" fillId="42" borderId="13" xfId="0" applyFont="1" applyFill="1" applyBorder="1" applyAlignment="1">
      <alignment horizontal="center" wrapText="1"/>
    </xf>
    <xf numFmtId="0" fontId="8" fillId="42" borderId="11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 wrapText="1"/>
    </xf>
    <xf numFmtId="0" fontId="8" fillId="60" borderId="11" xfId="0" applyFont="1" applyFill="1" applyBorder="1" applyAlignment="1">
      <alignment horizontal="center" vertical="center"/>
    </xf>
    <xf numFmtId="0" fontId="18" fillId="60" borderId="11" xfId="0" applyFont="1" applyFill="1" applyBorder="1" applyAlignment="1">
      <alignment horizontal="center" vertical="center" wrapText="1"/>
    </xf>
    <xf numFmtId="0" fontId="18" fillId="62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60" borderId="11" xfId="0" applyFont="1" applyFill="1" applyBorder="1" applyAlignment="1">
      <alignment horizontal="center" vertical="center" wrapText="1"/>
    </xf>
    <xf numFmtId="0" fontId="18" fillId="60" borderId="11" xfId="0" applyFont="1" applyFill="1" applyBorder="1" applyAlignment="1">
      <alignment horizontal="center"/>
    </xf>
    <xf numFmtId="0" fontId="18" fillId="54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/>
    </xf>
    <xf numFmtId="0" fontId="15" fillId="38" borderId="17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distributed" vertical="center"/>
    </xf>
    <xf numFmtId="0" fontId="16" fillId="54" borderId="11" xfId="0" applyFont="1" applyFill="1" applyBorder="1" applyAlignment="1">
      <alignment horizontal="distributed" vertical="center"/>
    </xf>
    <xf numFmtId="0" fontId="26" fillId="39" borderId="11" xfId="0" applyFont="1" applyFill="1" applyBorder="1" applyAlignment="1">
      <alignment horizontal="distributed" vertical="center" wrapText="1"/>
    </xf>
    <xf numFmtId="0" fontId="24" fillId="39" borderId="11" xfId="0" applyFont="1" applyFill="1" applyBorder="1" applyAlignment="1">
      <alignment horizontal="distributed" vertical="center" wrapText="1"/>
    </xf>
    <xf numFmtId="0" fontId="25" fillId="63" borderId="11" xfId="0" applyFont="1" applyFill="1" applyBorder="1" applyAlignment="1">
      <alignment horizontal="distributed" vertical="center" wrapText="1"/>
    </xf>
    <xf numFmtId="0" fontId="26" fillId="63" borderId="11" xfId="0" applyFont="1" applyFill="1" applyBorder="1" applyAlignment="1">
      <alignment horizontal="distributed" vertical="center" wrapText="1"/>
    </xf>
    <xf numFmtId="0" fontId="24" fillId="63" borderId="11" xfId="0" applyFont="1" applyFill="1" applyBorder="1" applyAlignment="1">
      <alignment horizontal="distributed"/>
    </xf>
    <xf numFmtId="0" fontId="26" fillId="3" borderId="11" xfId="0" applyFont="1" applyFill="1" applyBorder="1" applyAlignment="1">
      <alignment horizontal="distributed" vertical="center" wrapText="1"/>
    </xf>
    <xf numFmtId="0" fontId="24" fillId="3" borderId="11" xfId="0" applyFont="1" applyFill="1" applyBorder="1" applyAlignment="1">
      <alignment horizontal="distributed" vertical="center" wrapText="1"/>
    </xf>
    <xf numFmtId="0" fontId="24" fillId="3" borderId="11" xfId="0" applyFont="1" applyFill="1" applyBorder="1" applyAlignment="1">
      <alignment horizontal="distributed" vertical="center"/>
    </xf>
    <xf numFmtId="0" fontId="4" fillId="62" borderId="13" xfId="0" applyFont="1" applyFill="1" applyBorder="1" applyAlignment="1">
      <alignment horizontal="center" vertical="center" wrapText="1"/>
    </xf>
    <xf numFmtId="0" fontId="24" fillId="62" borderId="11" xfId="0" applyFont="1" applyFill="1" applyBorder="1" applyAlignment="1">
      <alignment horizontal="distributed" vertical="center"/>
    </xf>
    <xf numFmtId="0" fontId="16" fillId="46" borderId="11" xfId="0" applyFont="1" applyFill="1" applyBorder="1" applyAlignment="1">
      <alignment horizontal="distributed"/>
    </xf>
    <xf numFmtId="0" fontId="26" fillId="54" borderId="11" xfId="0" applyFont="1" applyFill="1" applyBorder="1" applyAlignment="1">
      <alignment horizontal="distributed" vertical="center"/>
    </xf>
    <xf numFmtId="0" fontId="16" fillId="54" borderId="11" xfId="0" applyFont="1" applyFill="1" applyBorder="1" applyAlignment="1">
      <alignment horizontal="distributed"/>
    </xf>
    <xf numFmtId="0" fontId="4" fillId="12" borderId="13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distributed" vertical="center"/>
    </xf>
    <xf numFmtId="0" fontId="24" fillId="12" borderId="11" xfId="0" applyFont="1" applyFill="1" applyBorder="1" applyAlignment="1">
      <alignment horizontal="distributed"/>
    </xf>
    <xf numFmtId="0" fontId="24" fillId="12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4" fillId="15" borderId="11" xfId="0" applyFont="1" applyFill="1" applyBorder="1" applyAlignment="1">
      <alignment horizontal="distributed"/>
    </xf>
    <xf numFmtId="0" fontId="18" fillId="15" borderId="11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/>
    </xf>
    <xf numFmtId="0" fontId="59" fillId="15" borderId="11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/>
    </xf>
    <xf numFmtId="0" fontId="70" fillId="15" borderId="11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71" fillId="47" borderId="17" xfId="0" applyFont="1" applyFill="1" applyBorder="1" applyAlignment="1">
      <alignment horizontal="center" vertical="center" wrapText="1"/>
    </xf>
    <xf numFmtId="0" fontId="71" fillId="11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33" fillId="39" borderId="27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textRotation="90" wrapText="1"/>
    </xf>
    <xf numFmtId="0" fontId="15" fillId="31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20" fillId="37" borderId="34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6" borderId="33" xfId="0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center" vertical="center" wrapText="1"/>
    </xf>
    <xf numFmtId="0" fontId="20" fillId="46" borderId="34" xfId="0" applyFont="1" applyFill="1" applyBorder="1" applyAlignment="1">
      <alignment horizontal="center" vertical="center" wrapText="1"/>
    </xf>
    <xf numFmtId="0" fontId="20" fillId="46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0" fillId="46" borderId="35" xfId="0" applyFont="1" applyFill="1" applyBorder="1" applyAlignment="1">
      <alignment horizontal="center" vertical="center" wrapText="1"/>
    </xf>
    <xf numFmtId="0" fontId="20" fillId="46" borderId="36" xfId="0" applyFont="1" applyFill="1" applyBorder="1" applyAlignment="1">
      <alignment horizontal="center" vertical="center" wrapText="1"/>
    </xf>
    <xf numFmtId="0" fontId="4" fillId="46" borderId="37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2" fillId="39" borderId="40" xfId="0" applyFont="1" applyFill="1" applyBorder="1" applyAlignment="1">
      <alignment horizontal="center" vertical="center" wrapText="1"/>
    </xf>
    <xf numFmtId="0" fontId="22" fillId="39" borderId="41" xfId="0" applyFont="1" applyFill="1" applyBorder="1" applyAlignment="1">
      <alignment horizontal="center" vertical="center" wrapText="1"/>
    </xf>
    <xf numFmtId="0" fontId="33" fillId="16" borderId="28" xfId="0" applyFont="1" applyFill="1" applyBorder="1" applyAlignment="1">
      <alignment horizontal="center" vertical="center" wrapText="1"/>
    </xf>
    <xf numFmtId="0" fontId="33" fillId="16" borderId="27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4" fillId="39" borderId="28" xfId="0" applyFont="1" applyFill="1" applyBorder="1" applyAlignment="1">
      <alignment horizontal="center" vertical="center" wrapText="1"/>
    </xf>
    <xf numFmtId="0" fontId="34" fillId="39" borderId="27" xfId="0" applyFont="1" applyFill="1" applyBorder="1" applyAlignment="1">
      <alignment horizontal="center" vertical="center" wrapText="1"/>
    </xf>
    <xf numFmtId="0" fontId="22" fillId="61" borderId="33" xfId="0" applyFont="1" applyFill="1" applyBorder="1" applyAlignment="1">
      <alignment horizontal="center" vertical="center" wrapText="1"/>
    </xf>
    <xf numFmtId="0" fontId="22" fillId="61" borderId="3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34" fillId="39" borderId="34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4" fillId="16" borderId="37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3" fillId="61" borderId="28" xfId="0" applyFont="1" applyFill="1" applyBorder="1" applyAlignment="1">
      <alignment horizontal="center" vertical="center" wrapText="1"/>
    </xf>
    <xf numFmtId="0" fontId="33" fillId="61" borderId="27" xfId="0" applyFont="1" applyFill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2" fillId="41" borderId="40" xfId="0" applyFont="1" applyFill="1" applyBorder="1" applyAlignment="1">
      <alignment horizontal="center" vertical="center" wrapText="1"/>
    </xf>
    <xf numFmtId="0" fontId="22" fillId="41" borderId="41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textRotation="90" wrapText="1"/>
    </xf>
    <xf numFmtId="0" fontId="22" fillId="42" borderId="15" xfId="0" applyFont="1" applyFill="1" applyBorder="1" applyAlignment="1">
      <alignment horizontal="center" vertical="center" wrapText="1"/>
    </xf>
    <xf numFmtId="0" fontId="22" fillId="42" borderId="17" xfId="0" applyFont="1" applyFill="1" applyBorder="1" applyAlignment="1">
      <alignment horizontal="center" vertical="center" wrapText="1"/>
    </xf>
    <xf numFmtId="0" fontId="33" fillId="16" borderId="42" xfId="0" applyFont="1" applyFill="1" applyBorder="1" applyAlignment="1">
      <alignment horizontal="center" vertical="center" wrapText="1"/>
    </xf>
    <xf numFmtId="0" fontId="22" fillId="39" borderId="33" xfId="0" applyFont="1" applyFill="1" applyBorder="1" applyAlignment="1">
      <alignment horizontal="center" vertical="center" wrapText="1"/>
    </xf>
    <xf numFmtId="0" fontId="22" fillId="39" borderId="39" xfId="0" applyFont="1" applyFill="1" applyBorder="1" applyAlignment="1">
      <alignment horizontal="center" vertical="center" wrapText="1"/>
    </xf>
    <xf numFmtId="0" fontId="33" fillId="61" borderId="42" xfId="0" applyFont="1" applyFill="1" applyBorder="1" applyAlignment="1">
      <alignment horizontal="center" vertical="center" wrapText="1"/>
    </xf>
    <xf numFmtId="0" fontId="4" fillId="61" borderId="37" xfId="0" applyFont="1" applyFill="1" applyBorder="1" applyAlignment="1">
      <alignment horizontal="center" vertical="center" wrapText="1"/>
    </xf>
    <xf numFmtId="0" fontId="4" fillId="61" borderId="29" xfId="0" applyFont="1" applyFill="1" applyBorder="1" applyAlignment="1">
      <alignment horizontal="center" vertical="center" wrapText="1"/>
    </xf>
    <xf numFmtId="0" fontId="22" fillId="61" borderId="40" xfId="0" applyFont="1" applyFill="1" applyBorder="1" applyAlignment="1">
      <alignment horizontal="center" vertical="center" wrapText="1"/>
    </xf>
    <xf numFmtId="0" fontId="22" fillId="61" borderId="41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4" fillId="16" borderId="43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4" fillId="52" borderId="15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52" borderId="15" xfId="0" applyFont="1" applyFill="1" applyBorder="1" applyAlignment="1">
      <alignment horizontal="center" vertical="center" wrapText="1"/>
    </xf>
    <xf numFmtId="0" fontId="33" fillId="52" borderId="1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46" borderId="28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14" borderId="35" xfId="0" applyFont="1" applyFill="1" applyBorder="1" applyAlignment="1">
      <alignment horizontal="center" vertical="center" wrapText="1"/>
    </xf>
    <xf numFmtId="0" fontId="20" fillId="14" borderId="36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20" fillId="11" borderId="28" xfId="0" applyFont="1" applyFill="1" applyBorder="1" applyAlignment="1">
      <alignment horizontal="center" vertical="center" wrapText="1"/>
    </xf>
    <xf numFmtId="0" fontId="20" fillId="11" borderId="45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9" fillId="46" borderId="15" xfId="0" applyFont="1" applyFill="1" applyBorder="1" applyAlignment="1">
      <alignment horizontal="center" vertical="center" wrapText="1"/>
    </xf>
    <xf numFmtId="0" fontId="29" fillId="46" borderId="17" xfId="0" applyFont="1" applyFill="1" applyBorder="1" applyAlignment="1">
      <alignment horizontal="center" vertical="center" wrapText="1"/>
    </xf>
    <xf numFmtId="0" fontId="33" fillId="11" borderId="35" xfId="0" applyFont="1" applyFill="1" applyBorder="1" applyAlignment="1">
      <alignment horizontal="center" vertical="center" wrapText="1"/>
    </xf>
    <xf numFmtId="0" fontId="33" fillId="11" borderId="36" xfId="0" applyFont="1" applyFill="1" applyBorder="1" applyAlignment="1">
      <alignment horizontal="center" vertical="center" wrapText="1"/>
    </xf>
    <xf numFmtId="0" fontId="22" fillId="37" borderId="37" xfId="0" applyFont="1" applyFill="1" applyBorder="1" applyAlignment="1">
      <alignment horizontal="center" vertical="center" wrapText="1"/>
    </xf>
    <xf numFmtId="0" fontId="22" fillId="37" borderId="43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horizontal="center" vertical="center" wrapText="1"/>
    </xf>
    <xf numFmtId="0" fontId="23" fillId="37" borderId="36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4" fillId="62" borderId="35" xfId="0" applyFont="1" applyFill="1" applyBorder="1" applyAlignment="1">
      <alignment horizontal="center" vertical="center" wrapText="1"/>
    </xf>
    <xf numFmtId="0" fontId="4" fillId="62" borderId="36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/>
    </xf>
    <xf numFmtId="0" fontId="4" fillId="43" borderId="33" xfId="0" applyFont="1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6" borderId="17" xfId="0" applyFont="1" applyFill="1" applyBorder="1" applyAlignment="1">
      <alignment horizontal="center" vertical="center" wrapText="1"/>
    </xf>
    <xf numFmtId="0" fontId="33" fillId="43" borderId="34" xfId="0" applyFont="1" applyFill="1" applyBorder="1" applyAlignment="1">
      <alignment horizontal="center" vertical="center" wrapText="1"/>
    </xf>
    <xf numFmtId="0" fontId="33" fillId="43" borderId="42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0" fontId="33" fillId="6" borderId="36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34" fillId="12" borderId="35" xfId="0" applyFont="1" applyFill="1" applyBorder="1" applyAlignment="1">
      <alignment horizontal="center" vertical="center" wrapText="1"/>
    </xf>
    <xf numFmtId="0" fontId="34" fillId="12" borderId="36" xfId="0" applyFont="1" applyFill="1" applyBorder="1" applyAlignment="1">
      <alignment horizontal="center" vertical="center" wrapText="1"/>
    </xf>
    <xf numFmtId="0" fontId="4" fillId="62" borderId="37" xfId="0" applyFont="1" applyFill="1" applyBorder="1" applyAlignment="1">
      <alignment horizontal="center" vertical="center" wrapText="1"/>
    </xf>
    <xf numFmtId="0" fontId="4" fillId="62" borderId="29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4" fillId="38" borderId="11" xfId="0" applyFont="1" applyFill="1" applyBorder="1" applyAlignment="1">
      <alignment horizont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zoomScale="80" zoomScaleNormal="80" zoomScalePageLayoutView="0" workbookViewId="0" topLeftCell="A4">
      <selection activeCell="AF19" sqref="AF19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140625" style="0" customWidth="1"/>
  </cols>
  <sheetData>
    <row r="1" spans="1:51" ht="15">
      <c r="A1" s="1"/>
      <c r="B1" s="1"/>
      <c r="C1" s="1"/>
      <c r="D1" s="1"/>
      <c r="AO1" s="373" t="s">
        <v>29</v>
      </c>
      <c r="AP1" s="373"/>
      <c r="AQ1" s="373"/>
      <c r="AR1" s="373"/>
      <c r="AS1" s="373"/>
      <c r="AT1" s="373"/>
      <c r="AU1" s="373"/>
      <c r="AV1" s="373"/>
      <c r="AW1" s="373"/>
      <c r="AX1" s="373"/>
      <c r="AY1" s="373"/>
    </row>
    <row r="2" spans="1:57" ht="15">
      <c r="A2" s="1"/>
      <c r="B2" s="1"/>
      <c r="C2" s="1"/>
      <c r="D2" s="1"/>
      <c r="AO2" s="18" t="s">
        <v>51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35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74" t="s">
        <v>157</v>
      </c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</row>
    <row r="5" spans="1:56" ht="15">
      <c r="A5" s="1"/>
      <c r="B5" s="1"/>
      <c r="C5" s="375" t="s">
        <v>30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213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76" t="s">
        <v>79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76" t="s">
        <v>158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</row>
    <row r="8" spans="1:55" ht="16.5" thickBot="1">
      <c r="A8" s="1"/>
      <c r="B8" s="20"/>
      <c r="C8" s="377" t="s">
        <v>159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6" t="s">
        <v>31</v>
      </c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20"/>
      <c r="BB8" s="20"/>
      <c r="BC8" s="20"/>
    </row>
    <row r="9" spans="1:55" ht="19.5" thickBot="1">
      <c r="A9" s="1"/>
      <c r="B9" s="383" t="s">
        <v>58</v>
      </c>
      <c r="C9" s="383"/>
      <c r="D9" s="383"/>
      <c r="E9" s="383"/>
      <c r="F9" s="383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7"/>
      <c r="U9" s="57"/>
      <c r="V9" s="57"/>
      <c r="W9" s="20"/>
      <c r="X9" s="379" t="s">
        <v>39</v>
      </c>
      <c r="Y9" s="380"/>
      <c r="Z9" s="380"/>
      <c r="AA9" s="380"/>
      <c r="AB9" s="380"/>
      <c r="AC9" s="381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20"/>
      <c r="AO9" s="20"/>
      <c r="AP9" s="20"/>
      <c r="AQ9" s="57"/>
      <c r="AR9" s="20"/>
      <c r="AS9" s="20"/>
      <c r="AT9" s="20"/>
      <c r="AU9" s="20"/>
      <c r="AV9" s="57"/>
      <c r="AW9" s="57"/>
      <c r="AX9" s="57"/>
      <c r="AY9" s="57"/>
      <c r="AZ9" s="57"/>
      <c r="BA9" s="57"/>
      <c r="BB9" s="57"/>
      <c r="BC9" s="57"/>
    </row>
    <row r="10" spans="1:57" ht="81" customHeight="1" thickBot="1">
      <c r="A10" s="382" t="s">
        <v>0</v>
      </c>
      <c r="B10" s="382" t="s">
        <v>1</v>
      </c>
      <c r="C10" s="382" t="s">
        <v>2</v>
      </c>
      <c r="D10" s="382" t="s">
        <v>3</v>
      </c>
      <c r="E10" s="36" t="s">
        <v>82</v>
      </c>
      <c r="F10" s="369" t="s">
        <v>4</v>
      </c>
      <c r="G10" s="370"/>
      <c r="H10" s="371"/>
      <c r="I10" s="59" t="s">
        <v>83</v>
      </c>
      <c r="J10" s="369" t="s">
        <v>5</v>
      </c>
      <c r="K10" s="370"/>
      <c r="L10" s="371"/>
      <c r="M10" s="59" t="s">
        <v>84</v>
      </c>
      <c r="N10" s="369" t="s">
        <v>6</v>
      </c>
      <c r="O10" s="370"/>
      <c r="P10" s="371"/>
      <c r="Q10" s="35" t="s">
        <v>94</v>
      </c>
      <c r="R10" s="369" t="s">
        <v>7</v>
      </c>
      <c r="S10" s="370"/>
      <c r="T10" s="370"/>
      <c r="U10" s="370"/>
      <c r="V10" s="371"/>
      <c r="W10" s="45" t="s">
        <v>85</v>
      </c>
      <c r="X10" s="45" t="s">
        <v>91</v>
      </c>
      <c r="Y10" s="216" t="s">
        <v>8</v>
      </c>
      <c r="Z10" s="35" t="s">
        <v>86</v>
      </c>
      <c r="AA10" s="369" t="s">
        <v>9</v>
      </c>
      <c r="AB10" s="370"/>
      <c r="AC10" s="371"/>
      <c r="AD10" s="45" t="s">
        <v>87</v>
      </c>
      <c r="AE10" s="369" t="s">
        <v>10</v>
      </c>
      <c r="AF10" s="370"/>
      <c r="AG10" s="370"/>
      <c r="AH10" s="372"/>
      <c r="AI10" s="46" t="s">
        <v>88</v>
      </c>
      <c r="AJ10" s="369" t="s">
        <v>11</v>
      </c>
      <c r="AK10" s="370"/>
      <c r="AL10" s="371"/>
      <c r="AM10" s="46" t="s">
        <v>89</v>
      </c>
      <c r="AN10" s="369" t="s">
        <v>12</v>
      </c>
      <c r="AO10" s="370"/>
      <c r="AP10" s="371"/>
      <c r="AQ10" s="36" t="s">
        <v>90</v>
      </c>
      <c r="AR10" s="369" t="s">
        <v>13</v>
      </c>
      <c r="AS10" s="370"/>
      <c r="AT10" s="370"/>
      <c r="AU10" s="372"/>
      <c r="AV10" s="30" t="s">
        <v>92</v>
      </c>
      <c r="AW10" s="369" t="s">
        <v>14</v>
      </c>
      <c r="AX10" s="370"/>
      <c r="AY10" s="371"/>
      <c r="AZ10" s="36" t="s">
        <v>93</v>
      </c>
      <c r="BA10" s="369" t="s">
        <v>15</v>
      </c>
      <c r="BB10" s="370"/>
      <c r="BC10" s="370"/>
      <c r="BD10" s="370"/>
      <c r="BE10" s="29" t="s">
        <v>32</v>
      </c>
    </row>
    <row r="11" spans="1:57" ht="16.5" thickBot="1">
      <c r="A11" s="382"/>
      <c r="B11" s="382"/>
      <c r="C11" s="382"/>
      <c r="D11" s="382"/>
      <c r="E11" s="384" t="s">
        <v>16</v>
      </c>
      <c r="F11" s="384"/>
      <c r="G11" s="384"/>
      <c r="H11" s="384"/>
      <c r="I11" s="384"/>
      <c r="J11" s="385"/>
      <c r="K11" s="385"/>
      <c r="L11" s="385"/>
      <c r="M11" s="385"/>
      <c r="N11" s="384"/>
      <c r="O11" s="384"/>
      <c r="P11" s="384"/>
      <c r="Q11" s="384"/>
      <c r="R11" s="384"/>
      <c r="S11" s="384"/>
      <c r="T11" s="384"/>
      <c r="U11" s="384"/>
      <c r="V11" s="384"/>
      <c r="W11" s="385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5"/>
      <c r="AO11" s="385"/>
      <c r="AP11" s="385"/>
      <c r="AQ11" s="384"/>
      <c r="AR11" s="385"/>
      <c r="AS11" s="385"/>
      <c r="AT11" s="385"/>
      <c r="AU11" s="385"/>
      <c r="AV11" s="384"/>
      <c r="AW11" s="384"/>
      <c r="AX11" s="384"/>
      <c r="AY11" s="384"/>
      <c r="AZ11" s="384"/>
      <c r="BA11" s="384"/>
      <c r="BB11" s="384"/>
      <c r="BC11" s="384"/>
      <c r="BD11" s="384"/>
      <c r="BE11" s="9"/>
    </row>
    <row r="12" spans="1:57" ht="18" customHeight="1" thickBot="1">
      <c r="A12" s="382"/>
      <c r="B12" s="382"/>
      <c r="C12" s="382"/>
      <c r="D12" s="382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9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82"/>
      <c r="B13" s="382"/>
      <c r="C13" s="382"/>
      <c r="D13" s="382"/>
      <c r="E13" s="386" t="s">
        <v>17</v>
      </c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10"/>
    </row>
    <row r="14" spans="1:57" ht="18" customHeight="1" thickBot="1">
      <c r="A14" s="382"/>
      <c r="B14" s="382"/>
      <c r="C14" s="382"/>
      <c r="D14" s="382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365">
        <v>35</v>
      </c>
      <c r="AN14" s="5">
        <v>36</v>
      </c>
      <c r="AO14" s="365">
        <v>37</v>
      </c>
      <c r="AP14" s="5">
        <v>38</v>
      </c>
      <c r="AQ14" s="5">
        <v>39</v>
      </c>
      <c r="AR14" s="5">
        <v>40</v>
      </c>
      <c r="AS14" s="4">
        <v>41</v>
      </c>
      <c r="AT14" s="5">
        <v>42</v>
      </c>
      <c r="AU14" s="4">
        <v>43</v>
      </c>
      <c r="AV14" s="30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87" t="s">
        <v>28</v>
      </c>
      <c r="B15" s="390" t="s">
        <v>36</v>
      </c>
      <c r="C15" s="391" t="s">
        <v>42</v>
      </c>
      <c r="D15" s="15" t="s">
        <v>18</v>
      </c>
      <c r="E15" s="58">
        <f>E17+E33</f>
        <v>36</v>
      </c>
      <c r="F15" s="58">
        <f aca="true" t="shared" si="0" ref="F15:U15">F17+F33</f>
        <v>36</v>
      </c>
      <c r="G15" s="58">
        <f t="shared" si="0"/>
        <v>36</v>
      </c>
      <c r="H15" s="58">
        <f t="shared" si="0"/>
        <v>36</v>
      </c>
      <c r="I15" s="58">
        <f t="shared" si="0"/>
        <v>36</v>
      </c>
      <c r="J15" s="58">
        <f t="shared" si="0"/>
        <v>36</v>
      </c>
      <c r="K15" s="58">
        <f t="shared" si="0"/>
        <v>36</v>
      </c>
      <c r="L15" s="58">
        <f t="shared" si="0"/>
        <v>36</v>
      </c>
      <c r="M15" s="58">
        <f t="shared" si="0"/>
        <v>36</v>
      </c>
      <c r="N15" s="58">
        <f t="shared" si="0"/>
        <v>36</v>
      </c>
      <c r="O15" s="58">
        <f t="shared" si="0"/>
        <v>36</v>
      </c>
      <c r="P15" s="58">
        <f t="shared" si="0"/>
        <v>36</v>
      </c>
      <c r="Q15" s="58">
        <f t="shared" si="0"/>
        <v>36</v>
      </c>
      <c r="R15" s="58">
        <f t="shared" si="0"/>
        <v>36</v>
      </c>
      <c r="S15" s="58">
        <f t="shared" si="0"/>
        <v>36</v>
      </c>
      <c r="T15" s="58">
        <f t="shared" si="0"/>
        <v>36</v>
      </c>
      <c r="U15" s="58">
        <f t="shared" si="0"/>
        <v>36</v>
      </c>
      <c r="V15" s="131">
        <f>V17+V33</f>
        <v>612</v>
      </c>
      <c r="W15" s="205"/>
      <c r="X15" s="58">
        <f>X17+X33+X43</f>
        <v>36</v>
      </c>
      <c r="Y15" s="58">
        <f>Y17+Y33+Y43</f>
        <v>36</v>
      </c>
      <c r="Z15" s="58">
        <f aca="true" t="shared" si="1" ref="Z15:AO15">Z17+Z33+Z43</f>
        <v>36</v>
      </c>
      <c r="AA15" s="58">
        <f t="shared" si="1"/>
        <v>36</v>
      </c>
      <c r="AB15" s="58">
        <f t="shared" si="1"/>
        <v>36</v>
      </c>
      <c r="AC15" s="58">
        <f t="shared" si="1"/>
        <v>36</v>
      </c>
      <c r="AD15" s="58">
        <f t="shared" si="1"/>
        <v>36</v>
      </c>
      <c r="AE15" s="58">
        <f t="shared" si="1"/>
        <v>36</v>
      </c>
      <c r="AF15" s="58">
        <f t="shared" si="1"/>
        <v>36</v>
      </c>
      <c r="AG15" s="58">
        <f t="shared" si="1"/>
        <v>36</v>
      </c>
      <c r="AH15" s="58">
        <f t="shared" si="1"/>
        <v>36</v>
      </c>
      <c r="AI15" s="58">
        <f t="shared" si="1"/>
        <v>36</v>
      </c>
      <c r="AJ15" s="58">
        <f t="shared" si="1"/>
        <v>36</v>
      </c>
      <c r="AK15" s="58">
        <f t="shared" si="1"/>
        <v>36</v>
      </c>
      <c r="AL15" s="58">
        <f t="shared" si="1"/>
        <v>36</v>
      </c>
      <c r="AM15" s="58">
        <f t="shared" si="1"/>
        <v>36</v>
      </c>
      <c r="AN15" s="58">
        <f t="shared" si="1"/>
        <v>36</v>
      </c>
      <c r="AO15" s="58">
        <f t="shared" si="1"/>
        <v>36</v>
      </c>
      <c r="AP15" s="289">
        <f>AP17+AP33+AP49</f>
        <v>0</v>
      </c>
      <c r="AQ15" s="58">
        <f>AQ17+AQ33+AQ43</f>
        <v>36</v>
      </c>
      <c r="AR15" s="58">
        <f>AR17+AR33+AR43</f>
        <v>36</v>
      </c>
      <c r="AS15" s="58">
        <f>AS17+AS33+AS43</f>
        <v>36</v>
      </c>
      <c r="AT15" s="581">
        <f>AT17+AT33+AT49</f>
        <v>0</v>
      </c>
      <c r="AU15" s="588">
        <f>AU17+AU33+AU49</f>
        <v>0</v>
      </c>
      <c r="AV15" s="286">
        <f>AV17+AV33</f>
        <v>678</v>
      </c>
      <c r="AW15" s="270">
        <f>SUM(V15+AV15)</f>
        <v>1290</v>
      </c>
      <c r="AX15" s="113"/>
      <c r="AY15" s="113"/>
      <c r="AZ15" s="113"/>
      <c r="BA15" s="113"/>
      <c r="BB15" s="113"/>
      <c r="BC15" s="113"/>
      <c r="BD15" s="113"/>
      <c r="BE15" s="7" t="e">
        <f>AU15+#REF!</f>
        <v>#REF!</v>
      </c>
    </row>
    <row r="16" spans="1:57" ht="18" customHeight="1" thickBot="1">
      <c r="A16" s="388"/>
      <c r="B16" s="390"/>
      <c r="C16" s="391"/>
      <c r="D16" s="15" t="s">
        <v>19</v>
      </c>
      <c r="E16" s="58">
        <f>SUM(E18+E34)</f>
        <v>18</v>
      </c>
      <c r="F16" s="58">
        <f aca="true" t="shared" si="2" ref="F16:U16">SUM(F18+F34)</f>
        <v>18</v>
      </c>
      <c r="G16" s="58">
        <f t="shared" si="2"/>
        <v>18</v>
      </c>
      <c r="H16" s="58">
        <f t="shared" si="2"/>
        <v>18</v>
      </c>
      <c r="I16" s="58">
        <f t="shared" si="2"/>
        <v>18</v>
      </c>
      <c r="J16" s="58">
        <f t="shared" si="2"/>
        <v>18</v>
      </c>
      <c r="K16" s="58">
        <f t="shared" si="2"/>
        <v>18</v>
      </c>
      <c r="L16" s="58">
        <f t="shared" si="2"/>
        <v>18</v>
      </c>
      <c r="M16" s="58">
        <f t="shared" si="2"/>
        <v>18</v>
      </c>
      <c r="N16" s="58">
        <f t="shared" si="2"/>
        <v>18</v>
      </c>
      <c r="O16" s="58">
        <f t="shared" si="2"/>
        <v>18</v>
      </c>
      <c r="P16" s="58">
        <f t="shared" si="2"/>
        <v>18</v>
      </c>
      <c r="Q16" s="58">
        <f t="shared" si="2"/>
        <v>18</v>
      </c>
      <c r="R16" s="58">
        <f t="shared" si="2"/>
        <v>18</v>
      </c>
      <c r="S16" s="58">
        <f t="shared" si="2"/>
        <v>18</v>
      </c>
      <c r="T16" s="58">
        <f t="shared" si="2"/>
        <v>18</v>
      </c>
      <c r="U16" s="58">
        <f t="shared" si="2"/>
        <v>18</v>
      </c>
      <c r="V16" s="131">
        <f>V18+V34</f>
        <v>306</v>
      </c>
      <c r="W16" s="205"/>
      <c r="X16" s="58">
        <f>X18+X34+X44</f>
        <v>18</v>
      </c>
      <c r="Y16" s="58">
        <f aca="true" t="shared" si="3" ref="Y16:AO16">Y18+Y34+Y44</f>
        <v>18</v>
      </c>
      <c r="Z16" s="58">
        <f t="shared" si="3"/>
        <v>18</v>
      </c>
      <c r="AA16" s="58">
        <f t="shared" si="3"/>
        <v>18</v>
      </c>
      <c r="AB16" s="58">
        <f t="shared" si="3"/>
        <v>18</v>
      </c>
      <c r="AC16" s="58">
        <f t="shared" si="3"/>
        <v>18</v>
      </c>
      <c r="AD16" s="58">
        <f t="shared" si="3"/>
        <v>18</v>
      </c>
      <c r="AE16" s="58">
        <f t="shared" si="3"/>
        <v>18</v>
      </c>
      <c r="AF16" s="58">
        <f t="shared" si="3"/>
        <v>18</v>
      </c>
      <c r="AG16" s="58">
        <f t="shared" si="3"/>
        <v>18</v>
      </c>
      <c r="AH16" s="58">
        <f t="shared" si="3"/>
        <v>18</v>
      </c>
      <c r="AI16" s="58">
        <f t="shared" si="3"/>
        <v>18</v>
      </c>
      <c r="AJ16" s="58">
        <f t="shared" si="3"/>
        <v>18</v>
      </c>
      <c r="AK16" s="58">
        <f t="shared" si="3"/>
        <v>18</v>
      </c>
      <c r="AL16" s="58">
        <f t="shared" si="3"/>
        <v>18</v>
      </c>
      <c r="AM16" s="58">
        <f t="shared" si="3"/>
        <v>18</v>
      </c>
      <c r="AN16" s="58">
        <f t="shared" si="3"/>
        <v>18</v>
      </c>
      <c r="AO16" s="58">
        <f t="shared" si="3"/>
        <v>18</v>
      </c>
      <c r="AP16" s="289">
        <f>AP18+AP34</f>
        <v>0</v>
      </c>
      <c r="AQ16" s="58">
        <f>AQ18+AQ34+AQ44</f>
        <v>18</v>
      </c>
      <c r="AR16" s="58">
        <f>AR18+AR34+AR44</f>
        <v>18</v>
      </c>
      <c r="AS16" s="58">
        <f>AS18+AS34+AS44</f>
        <v>18</v>
      </c>
      <c r="AT16" s="581">
        <f>AT18+AT34+AT50</f>
        <v>0</v>
      </c>
      <c r="AU16" s="588">
        <f>AU18+AU34+AU50</f>
        <v>0</v>
      </c>
      <c r="AV16" s="131">
        <f>AV18+AV34</f>
        <v>339</v>
      </c>
      <c r="AW16" s="270">
        <f aca="true" t="shared" si="4" ref="AW16:AW59">SUM(V16+AV16)</f>
        <v>645</v>
      </c>
      <c r="AX16" s="113"/>
      <c r="AY16" s="113"/>
      <c r="AZ16" s="113"/>
      <c r="BA16" s="113"/>
      <c r="BB16" s="113"/>
      <c r="BC16" s="113"/>
      <c r="BD16" s="113"/>
      <c r="BE16" s="7" t="e">
        <f>AU16+#REF!</f>
        <v>#REF!</v>
      </c>
    </row>
    <row r="17" spans="1:57" ht="18" customHeight="1" thickBot="1">
      <c r="A17" s="388"/>
      <c r="B17" s="392" t="s">
        <v>43</v>
      </c>
      <c r="C17" s="393" t="s">
        <v>25</v>
      </c>
      <c r="D17" s="32" t="s">
        <v>18</v>
      </c>
      <c r="E17" s="33">
        <f aca="true" t="shared" si="5" ref="E17:V18">E19+E21+E23+E25+E27+E29+E31</f>
        <v>22</v>
      </c>
      <c r="F17" s="33">
        <f t="shared" si="5"/>
        <v>22</v>
      </c>
      <c r="G17" s="33">
        <f t="shared" si="5"/>
        <v>24</v>
      </c>
      <c r="H17" s="33">
        <f t="shared" si="5"/>
        <v>22</v>
      </c>
      <c r="I17" s="33">
        <f t="shared" si="5"/>
        <v>24</v>
      </c>
      <c r="J17" s="33">
        <f t="shared" si="5"/>
        <v>22</v>
      </c>
      <c r="K17" s="33">
        <f t="shared" si="5"/>
        <v>24</v>
      </c>
      <c r="L17" s="33">
        <f t="shared" si="5"/>
        <v>22</v>
      </c>
      <c r="M17" s="33">
        <f t="shared" si="5"/>
        <v>24</v>
      </c>
      <c r="N17" s="33">
        <f t="shared" si="5"/>
        <v>22</v>
      </c>
      <c r="O17" s="33">
        <f t="shared" si="5"/>
        <v>24</v>
      </c>
      <c r="P17" s="33">
        <f t="shared" si="5"/>
        <v>22</v>
      </c>
      <c r="Q17" s="33">
        <f t="shared" si="5"/>
        <v>24</v>
      </c>
      <c r="R17" s="33">
        <f t="shared" si="5"/>
        <v>22</v>
      </c>
      <c r="S17" s="33">
        <f t="shared" si="5"/>
        <v>25</v>
      </c>
      <c r="T17" s="33">
        <f t="shared" si="5"/>
        <v>22</v>
      </c>
      <c r="U17" s="33">
        <f t="shared" si="5"/>
        <v>21</v>
      </c>
      <c r="V17" s="131">
        <f t="shared" si="5"/>
        <v>388</v>
      </c>
      <c r="W17" s="205"/>
      <c r="X17" s="33">
        <f>X19+X21+X23+X25+X27+X29+X31</f>
        <v>24</v>
      </c>
      <c r="Y17" s="33">
        <f aca="true" t="shared" si="6" ref="Y17:AS17">Y19+Y21+Y23+Y25+Y27+Y29+Y31</f>
        <v>20</v>
      </c>
      <c r="Z17" s="33">
        <f t="shared" si="6"/>
        <v>24</v>
      </c>
      <c r="AA17" s="33">
        <f t="shared" si="6"/>
        <v>22</v>
      </c>
      <c r="AB17" s="33">
        <f t="shared" si="6"/>
        <v>24</v>
      </c>
      <c r="AC17" s="33">
        <f t="shared" si="6"/>
        <v>20</v>
      </c>
      <c r="AD17" s="33">
        <f t="shared" si="6"/>
        <v>24</v>
      </c>
      <c r="AE17" s="33">
        <f t="shared" si="6"/>
        <v>22</v>
      </c>
      <c r="AF17" s="33">
        <f t="shared" si="6"/>
        <v>24</v>
      </c>
      <c r="AG17" s="33">
        <f t="shared" si="6"/>
        <v>20</v>
      </c>
      <c r="AH17" s="33">
        <f t="shared" si="6"/>
        <v>22</v>
      </c>
      <c r="AI17" s="33">
        <f t="shared" si="6"/>
        <v>22</v>
      </c>
      <c r="AJ17" s="33">
        <f t="shared" si="6"/>
        <v>22</v>
      </c>
      <c r="AK17" s="33">
        <f t="shared" si="6"/>
        <v>18</v>
      </c>
      <c r="AL17" s="33">
        <f t="shared" si="6"/>
        <v>22</v>
      </c>
      <c r="AM17" s="33">
        <f t="shared" si="6"/>
        <v>22</v>
      </c>
      <c r="AN17" s="33">
        <f t="shared" si="6"/>
        <v>20</v>
      </c>
      <c r="AO17" s="33">
        <f>AO19+AO21+AO23+AO25+AO27+AO29+AO31</f>
        <v>22</v>
      </c>
      <c r="AP17" s="290">
        <f t="shared" si="6"/>
        <v>0</v>
      </c>
      <c r="AQ17" s="33">
        <f t="shared" si="6"/>
        <v>24</v>
      </c>
      <c r="AR17" s="33">
        <f t="shared" si="6"/>
        <v>22</v>
      </c>
      <c r="AS17" s="267">
        <f t="shared" si="6"/>
        <v>22</v>
      </c>
      <c r="AT17" s="580">
        <f>AT19+AT25</f>
        <v>0</v>
      </c>
      <c r="AU17" s="588">
        <f>AU19+AU21</f>
        <v>0</v>
      </c>
      <c r="AV17" s="287">
        <f>AV19+AV21+AV23+AV25+AV27+AV29+AV31</f>
        <v>462</v>
      </c>
      <c r="AW17" s="270">
        <f t="shared" si="4"/>
        <v>850</v>
      </c>
      <c r="AX17" s="113"/>
      <c r="AY17" s="113"/>
      <c r="AZ17" s="113"/>
      <c r="BA17" s="113"/>
      <c r="BB17" s="113"/>
      <c r="BC17" s="113"/>
      <c r="BD17" s="113"/>
      <c r="BE17" s="7" t="e">
        <f>AU17+#REF!</f>
        <v>#REF!</v>
      </c>
    </row>
    <row r="18" spans="1:57" ht="18" customHeight="1" thickBot="1">
      <c r="A18" s="388"/>
      <c r="B18" s="392"/>
      <c r="C18" s="393"/>
      <c r="D18" s="32" t="s">
        <v>19</v>
      </c>
      <c r="E18" s="33">
        <f t="shared" si="5"/>
        <v>11</v>
      </c>
      <c r="F18" s="33">
        <f t="shared" si="5"/>
        <v>11</v>
      </c>
      <c r="G18" s="33">
        <f t="shared" si="5"/>
        <v>12</v>
      </c>
      <c r="H18" s="33">
        <f t="shared" si="5"/>
        <v>11</v>
      </c>
      <c r="I18" s="33">
        <f t="shared" si="5"/>
        <v>12</v>
      </c>
      <c r="J18" s="33">
        <f t="shared" si="5"/>
        <v>11</v>
      </c>
      <c r="K18" s="33">
        <f t="shared" si="5"/>
        <v>12</v>
      </c>
      <c r="L18" s="33">
        <f t="shared" si="5"/>
        <v>11</v>
      </c>
      <c r="M18" s="33">
        <f t="shared" si="5"/>
        <v>12</v>
      </c>
      <c r="N18" s="33">
        <f t="shared" si="5"/>
        <v>11</v>
      </c>
      <c r="O18" s="33">
        <f t="shared" si="5"/>
        <v>12</v>
      </c>
      <c r="P18" s="33">
        <f t="shared" si="5"/>
        <v>11</v>
      </c>
      <c r="Q18" s="33">
        <f t="shared" si="5"/>
        <v>12</v>
      </c>
      <c r="R18" s="33">
        <f t="shared" si="5"/>
        <v>11</v>
      </c>
      <c r="S18" s="33">
        <f t="shared" si="5"/>
        <v>12</v>
      </c>
      <c r="T18" s="33">
        <f t="shared" si="5"/>
        <v>11</v>
      </c>
      <c r="U18" s="33">
        <f t="shared" si="5"/>
        <v>11</v>
      </c>
      <c r="V18" s="131">
        <f t="shared" si="5"/>
        <v>194</v>
      </c>
      <c r="W18" s="205"/>
      <c r="X18" s="33">
        <f aca="true" t="shared" si="7" ref="X18:AQ18">X20+X22+X24+X26+X28+X30+X32</f>
        <v>12</v>
      </c>
      <c r="Y18" s="33">
        <f t="shared" si="7"/>
        <v>10</v>
      </c>
      <c r="Z18" s="33">
        <f t="shared" si="7"/>
        <v>12</v>
      </c>
      <c r="AA18" s="33">
        <f t="shared" si="7"/>
        <v>11</v>
      </c>
      <c r="AB18" s="33">
        <f t="shared" si="7"/>
        <v>12</v>
      </c>
      <c r="AC18" s="33">
        <f t="shared" si="7"/>
        <v>10</v>
      </c>
      <c r="AD18" s="33">
        <f t="shared" si="7"/>
        <v>12</v>
      </c>
      <c r="AE18" s="33">
        <f t="shared" si="7"/>
        <v>11</v>
      </c>
      <c r="AF18" s="33">
        <f t="shared" si="7"/>
        <v>12</v>
      </c>
      <c r="AG18" s="33">
        <f t="shared" si="7"/>
        <v>10</v>
      </c>
      <c r="AH18" s="33">
        <f t="shared" si="7"/>
        <v>11</v>
      </c>
      <c r="AI18" s="33">
        <f t="shared" si="7"/>
        <v>11</v>
      </c>
      <c r="AJ18" s="33">
        <f t="shared" si="7"/>
        <v>11</v>
      </c>
      <c r="AK18" s="33">
        <f t="shared" si="7"/>
        <v>9</v>
      </c>
      <c r="AL18" s="33">
        <f t="shared" si="7"/>
        <v>11</v>
      </c>
      <c r="AM18" s="33">
        <f t="shared" si="7"/>
        <v>11</v>
      </c>
      <c r="AN18" s="33">
        <f t="shared" si="7"/>
        <v>10</v>
      </c>
      <c r="AO18" s="33">
        <f t="shared" si="7"/>
        <v>11</v>
      </c>
      <c r="AP18" s="290">
        <f t="shared" si="7"/>
        <v>0</v>
      </c>
      <c r="AQ18" s="33">
        <f t="shared" si="7"/>
        <v>12</v>
      </c>
      <c r="AR18" s="33">
        <f>AR20+AR22+AR24+AR26+AR28+AR30+AR32</f>
        <v>11</v>
      </c>
      <c r="AS18" s="33">
        <f>AS20+AS22+AS24+AS26+AS28+AS30+AS32</f>
        <v>11</v>
      </c>
      <c r="AT18" s="581">
        <f>AT20+AT22</f>
        <v>0</v>
      </c>
      <c r="AU18" s="588">
        <f>AU20+AU22</f>
        <v>0</v>
      </c>
      <c r="AV18" s="287">
        <f>AV20+AV22+AV24+AV26+AV28+AV30+AV32</f>
        <v>231</v>
      </c>
      <c r="AW18" s="270">
        <f t="shared" si="4"/>
        <v>425</v>
      </c>
      <c r="AX18" s="113"/>
      <c r="AY18" s="113"/>
      <c r="AZ18" s="113"/>
      <c r="BA18" s="113"/>
      <c r="BB18" s="113"/>
      <c r="BC18" s="113"/>
      <c r="BD18" s="113"/>
      <c r="BE18" s="7" t="e">
        <f>AU18+#REF!</f>
        <v>#REF!</v>
      </c>
    </row>
    <row r="19" spans="1:57" ht="18" customHeight="1" thickBot="1">
      <c r="A19" s="388"/>
      <c r="B19" s="394" t="s">
        <v>68</v>
      </c>
      <c r="C19" s="394" t="s">
        <v>22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132">
        <f aca="true" t="shared" si="8" ref="V19:V32">SUM(E19:U19)</f>
        <v>34</v>
      </c>
      <c r="W19" s="205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4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90">
        <v>0</v>
      </c>
      <c r="AQ19" s="24">
        <v>2</v>
      </c>
      <c r="AR19" s="24">
        <v>2</v>
      </c>
      <c r="AS19" s="54">
        <v>2</v>
      </c>
      <c r="AT19" s="580">
        <v>0</v>
      </c>
      <c r="AU19" s="364">
        <v>0</v>
      </c>
      <c r="AV19" s="578">
        <f aca="true" t="shared" si="9" ref="AV19:AV32">SUM(X19:AU19)</f>
        <v>44</v>
      </c>
      <c r="AW19" s="270">
        <f t="shared" si="4"/>
        <v>78</v>
      </c>
      <c r="AX19" s="113"/>
      <c r="AY19" s="113"/>
      <c r="AZ19" s="113"/>
      <c r="BA19" s="113"/>
      <c r="BB19" s="113"/>
      <c r="BC19" s="113"/>
      <c r="BD19" s="113"/>
      <c r="BE19" s="7" t="e">
        <f>AU19+#REF!</f>
        <v>#REF!</v>
      </c>
    </row>
    <row r="20" spans="1:57" ht="18" customHeight="1" thickBot="1">
      <c r="A20" s="388"/>
      <c r="B20" s="394"/>
      <c r="C20" s="394"/>
      <c r="D20" s="12" t="s">
        <v>19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132">
        <f t="shared" si="8"/>
        <v>17</v>
      </c>
      <c r="W20" s="205"/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2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90">
        <v>0</v>
      </c>
      <c r="AQ20" s="24">
        <v>1</v>
      </c>
      <c r="AR20" s="24">
        <v>1</v>
      </c>
      <c r="AS20" s="24">
        <v>1</v>
      </c>
      <c r="AT20" s="581">
        <v>0</v>
      </c>
      <c r="AU20" s="582">
        <v>0</v>
      </c>
      <c r="AV20" s="578">
        <f t="shared" si="9"/>
        <v>22</v>
      </c>
      <c r="AW20" s="270">
        <f t="shared" si="4"/>
        <v>39</v>
      </c>
      <c r="AX20" s="113"/>
      <c r="AY20" s="113"/>
      <c r="AZ20" s="113"/>
      <c r="BA20" s="113"/>
      <c r="BB20" s="113"/>
      <c r="BC20" s="113"/>
      <c r="BD20" s="113"/>
      <c r="BE20" s="7" t="e">
        <f>AU20+#REF!</f>
        <v>#REF!</v>
      </c>
    </row>
    <row r="21" spans="1:57" ht="18" customHeight="1" thickBot="1">
      <c r="A21" s="388"/>
      <c r="B21" s="394" t="s">
        <v>69</v>
      </c>
      <c r="C21" s="367" t="s">
        <v>23</v>
      </c>
      <c r="D21" s="12" t="s">
        <v>18</v>
      </c>
      <c r="E21" s="24">
        <v>4</v>
      </c>
      <c r="F21" s="24">
        <v>2</v>
      </c>
      <c r="G21" s="24">
        <v>4</v>
      </c>
      <c r="H21" s="24">
        <v>2</v>
      </c>
      <c r="I21" s="24">
        <v>2</v>
      </c>
      <c r="J21" s="24">
        <v>2</v>
      </c>
      <c r="K21" s="24">
        <v>4</v>
      </c>
      <c r="L21" s="24">
        <v>2</v>
      </c>
      <c r="M21" s="24">
        <v>4</v>
      </c>
      <c r="N21" s="24">
        <v>2</v>
      </c>
      <c r="O21" s="24">
        <v>4</v>
      </c>
      <c r="P21" s="24">
        <v>2</v>
      </c>
      <c r="Q21" s="24">
        <v>4</v>
      </c>
      <c r="R21" s="24">
        <v>2</v>
      </c>
      <c r="S21" s="24">
        <v>4</v>
      </c>
      <c r="T21" s="24">
        <v>3</v>
      </c>
      <c r="U21" s="24">
        <v>4</v>
      </c>
      <c r="V21" s="132">
        <f t="shared" si="8"/>
        <v>51</v>
      </c>
      <c r="W21" s="205"/>
      <c r="X21" s="24">
        <v>4</v>
      </c>
      <c r="Y21" s="24">
        <v>2</v>
      </c>
      <c r="Z21" s="24">
        <v>4</v>
      </c>
      <c r="AA21" s="24">
        <v>4</v>
      </c>
      <c r="AB21" s="24">
        <v>2</v>
      </c>
      <c r="AC21" s="24">
        <v>2</v>
      </c>
      <c r="AD21" s="24">
        <v>4</v>
      </c>
      <c r="AE21" s="24">
        <v>2</v>
      </c>
      <c r="AF21" s="24">
        <v>4</v>
      </c>
      <c r="AG21" s="24">
        <v>2</v>
      </c>
      <c r="AH21" s="24">
        <v>4</v>
      </c>
      <c r="AI21" s="24">
        <v>4</v>
      </c>
      <c r="AJ21" s="24">
        <v>4</v>
      </c>
      <c r="AK21" s="24">
        <v>2</v>
      </c>
      <c r="AL21" s="24">
        <v>2</v>
      </c>
      <c r="AM21" s="24">
        <v>4</v>
      </c>
      <c r="AN21" s="24">
        <v>2</v>
      </c>
      <c r="AO21" s="24">
        <v>2</v>
      </c>
      <c r="AP21" s="290">
        <v>0</v>
      </c>
      <c r="AQ21" s="24">
        <v>4</v>
      </c>
      <c r="AR21" s="24">
        <v>4</v>
      </c>
      <c r="AS21" s="24">
        <v>4</v>
      </c>
      <c r="AT21" s="581">
        <v>0</v>
      </c>
      <c r="AU21" s="582">
        <v>0</v>
      </c>
      <c r="AV21" s="578">
        <f t="shared" si="9"/>
        <v>66</v>
      </c>
      <c r="AW21" s="270">
        <f t="shared" si="4"/>
        <v>117</v>
      </c>
      <c r="AX21" s="113"/>
      <c r="AY21" s="113"/>
      <c r="AZ21" s="113"/>
      <c r="BA21" s="113"/>
      <c r="BB21" s="113"/>
      <c r="BC21" s="113"/>
      <c r="BD21" s="113"/>
      <c r="BE21" s="7" t="e">
        <f>AU21+#REF!</f>
        <v>#REF!</v>
      </c>
    </row>
    <row r="22" spans="1:57" ht="18" customHeight="1" thickBot="1">
      <c r="A22" s="388"/>
      <c r="B22" s="394"/>
      <c r="C22" s="368"/>
      <c r="D22" s="12" t="s">
        <v>19</v>
      </c>
      <c r="E22" s="24">
        <v>2</v>
      </c>
      <c r="F22" s="24">
        <v>1</v>
      </c>
      <c r="G22" s="24">
        <v>2</v>
      </c>
      <c r="H22" s="24">
        <v>1</v>
      </c>
      <c r="I22" s="24">
        <v>1</v>
      </c>
      <c r="J22" s="24">
        <v>1</v>
      </c>
      <c r="K22" s="24">
        <v>2</v>
      </c>
      <c r="L22" s="24">
        <v>1</v>
      </c>
      <c r="M22" s="24">
        <v>2</v>
      </c>
      <c r="N22" s="24">
        <v>1</v>
      </c>
      <c r="O22" s="24">
        <v>2</v>
      </c>
      <c r="P22" s="24">
        <v>1</v>
      </c>
      <c r="Q22" s="24">
        <v>2</v>
      </c>
      <c r="R22" s="24">
        <v>1</v>
      </c>
      <c r="S22" s="24">
        <v>2</v>
      </c>
      <c r="T22" s="24">
        <v>2</v>
      </c>
      <c r="U22" s="24">
        <v>2</v>
      </c>
      <c r="V22" s="132">
        <f t="shared" si="8"/>
        <v>26</v>
      </c>
      <c r="W22" s="205"/>
      <c r="X22" s="24">
        <v>2</v>
      </c>
      <c r="Y22" s="24">
        <v>1</v>
      </c>
      <c r="Z22" s="24">
        <v>2</v>
      </c>
      <c r="AA22" s="24">
        <v>2</v>
      </c>
      <c r="AB22" s="24">
        <v>1</v>
      </c>
      <c r="AC22" s="24">
        <v>1</v>
      </c>
      <c r="AD22" s="24">
        <v>2</v>
      </c>
      <c r="AE22" s="24">
        <v>1</v>
      </c>
      <c r="AF22" s="24">
        <v>2</v>
      </c>
      <c r="AG22" s="24">
        <v>1</v>
      </c>
      <c r="AH22" s="24">
        <v>2</v>
      </c>
      <c r="AI22" s="24">
        <v>2</v>
      </c>
      <c r="AJ22" s="24">
        <v>2</v>
      </c>
      <c r="AK22" s="24">
        <v>1</v>
      </c>
      <c r="AL22" s="24">
        <v>1</v>
      </c>
      <c r="AM22" s="24">
        <v>2</v>
      </c>
      <c r="AN22" s="24">
        <v>1</v>
      </c>
      <c r="AO22" s="24">
        <v>1</v>
      </c>
      <c r="AP22" s="290">
        <v>0</v>
      </c>
      <c r="AQ22" s="24">
        <v>2</v>
      </c>
      <c r="AR22" s="24">
        <v>2</v>
      </c>
      <c r="AS22" s="24">
        <v>2</v>
      </c>
      <c r="AT22" s="581">
        <v>0</v>
      </c>
      <c r="AU22" s="582">
        <v>0</v>
      </c>
      <c r="AV22" s="578">
        <f t="shared" si="9"/>
        <v>33</v>
      </c>
      <c r="AW22" s="270">
        <f t="shared" si="4"/>
        <v>59</v>
      </c>
      <c r="AX22" s="113"/>
      <c r="AY22" s="113"/>
      <c r="AZ22" s="113"/>
      <c r="BA22" s="113"/>
      <c r="BB22" s="113"/>
      <c r="BC22" s="113"/>
      <c r="BD22" s="113"/>
      <c r="BE22" s="7" t="e">
        <f>AU22+#REF!</f>
        <v>#REF!</v>
      </c>
    </row>
    <row r="23" spans="1:57" ht="18" customHeight="1" thickBot="1">
      <c r="A23" s="388"/>
      <c r="B23" s="394" t="s">
        <v>70</v>
      </c>
      <c r="C23" s="367" t="s">
        <v>24</v>
      </c>
      <c r="D23" s="12" t="s">
        <v>18</v>
      </c>
      <c r="E23" s="24">
        <v>2</v>
      </c>
      <c r="F23" s="24">
        <v>2</v>
      </c>
      <c r="G23" s="24">
        <v>4</v>
      </c>
      <c r="H23" s="24">
        <v>2</v>
      </c>
      <c r="I23" s="24">
        <v>4</v>
      </c>
      <c r="J23" s="24">
        <v>4</v>
      </c>
      <c r="K23" s="24">
        <v>2</v>
      </c>
      <c r="L23" s="24">
        <v>4</v>
      </c>
      <c r="M23" s="24">
        <v>2</v>
      </c>
      <c r="N23" s="24">
        <v>4</v>
      </c>
      <c r="O23" s="24">
        <v>2</v>
      </c>
      <c r="P23" s="24">
        <v>4</v>
      </c>
      <c r="Q23" s="24">
        <v>4</v>
      </c>
      <c r="R23" s="24">
        <v>4</v>
      </c>
      <c r="S23" s="24">
        <v>2</v>
      </c>
      <c r="T23" s="24">
        <v>3</v>
      </c>
      <c r="U23" s="24">
        <v>2</v>
      </c>
      <c r="V23" s="132">
        <f t="shared" si="8"/>
        <v>51</v>
      </c>
      <c r="W23" s="205"/>
      <c r="X23" s="24">
        <v>4</v>
      </c>
      <c r="Y23" s="24">
        <v>2</v>
      </c>
      <c r="Z23" s="24">
        <v>2</v>
      </c>
      <c r="AA23" s="24">
        <v>2</v>
      </c>
      <c r="AB23" s="24">
        <v>4</v>
      </c>
      <c r="AC23" s="24">
        <v>2</v>
      </c>
      <c r="AD23" s="24">
        <v>4</v>
      </c>
      <c r="AE23" s="24">
        <v>4</v>
      </c>
      <c r="AF23" s="24">
        <v>2</v>
      </c>
      <c r="AG23" s="24">
        <v>2</v>
      </c>
      <c r="AH23" s="24">
        <v>4</v>
      </c>
      <c r="AI23" s="24">
        <v>2</v>
      </c>
      <c r="AJ23" s="24">
        <v>4</v>
      </c>
      <c r="AK23" s="24">
        <v>2</v>
      </c>
      <c r="AL23" s="24">
        <v>4</v>
      </c>
      <c r="AM23" s="24">
        <v>2</v>
      </c>
      <c r="AN23" s="24">
        <v>4</v>
      </c>
      <c r="AO23" s="24">
        <v>4</v>
      </c>
      <c r="AP23" s="290">
        <v>0</v>
      </c>
      <c r="AQ23" s="24">
        <v>4</v>
      </c>
      <c r="AR23" s="24">
        <v>4</v>
      </c>
      <c r="AS23" s="24">
        <v>4</v>
      </c>
      <c r="AT23" s="581">
        <v>0</v>
      </c>
      <c r="AU23" s="582">
        <v>0</v>
      </c>
      <c r="AV23" s="578">
        <f t="shared" si="9"/>
        <v>66</v>
      </c>
      <c r="AW23" s="270">
        <f t="shared" si="4"/>
        <v>117</v>
      </c>
      <c r="AX23" s="113"/>
      <c r="AY23" s="113"/>
      <c r="AZ23" s="113"/>
      <c r="BA23" s="113"/>
      <c r="BB23" s="113"/>
      <c r="BC23" s="113"/>
      <c r="BD23" s="113"/>
      <c r="BE23" s="7" t="e">
        <f>AU23+#REF!</f>
        <v>#REF!</v>
      </c>
    </row>
    <row r="24" spans="1:57" ht="18" customHeight="1" thickBot="1">
      <c r="A24" s="388"/>
      <c r="B24" s="394"/>
      <c r="C24" s="368"/>
      <c r="D24" s="12" t="s">
        <v>19</v>
      </c>
      <c r="E24" s="24">
        <v>1</v>
      </c>
      <c r="F24" s="24">
        <v>1</v>
      </c>
      <c r="G24" s="24">
        <v>2</v>
      </c>
      <c r="H24" s="24">
        <v>1</v>
      </c>
      <c r="I24" s="24">
        <v>2</v>
      </c>
      <c r="J24" s="24">
        <v>2</v>
      </c>
      <c r="K24" s="24">
        <v>1</v>
      </c>
      <c r="L24" s="24">
        <v>2</v>
      </c>
      <c r="M24" s="24">
        <v>1</v>
      </c>
      <c r="N24" s="24">
        <v>2</v>
      </c>
      <c r="O24" s="24">
        <v>1</v>
      </c>
      <c r="P24" s="24">
        <v>2</v>
      </c>
      <c r="Q24" s="24">
        <v>2</v>
      </c>
      <c r="R24" s="24">
        <v>2</v>
      </c>
      <c r="S24" s="24">
        <v>1</v>
      </c>
      <c r="T24" s="24">
        <v>1</v>
      </c>
      <c r="U24" s="24">
        <v>1</v>
      </c>
      <c r="V24" s="132">
        <f t="shared" si="8"/>
        <v>25</v>
      </c>
      <c r="W24" s="205"/>
      <c r="X24" s="24">
        <v>2</v>
      </c>
      <c r="Y24" s="24">
        <v>1</v>
      </c>
      <c r="Z24" s="24">
        <v>1</v>
      </c>
      <c r="AA24" s="24">
        <v>1</v>
      </c>
      <c r="AB24" s="24">
        <v>2</v>
      </c>
      <c r="AC24" s="24">
        <v>1</v>
      </c>
      <c r="AD24" s="24">
        <v>2</v>
      </c>
      <c r="AE24" s="24">
        <v>2</v>
      </c>
      <c r="AF24" s="24">
        <v>1</v>
      </c>
      <c r="AG24" s="24">
        <v>1</v>
      </c>
      <c r="AH24" s="24">
        <v>2</v>
      </c>
      <c r="AI24" s="24">
        <v>1</v>
      </c>
      <c r="AJ24" s="24">
        <v>2</v>
      </c>
      <c r="AK24" s="24">
        <v>1</v>
      </c>
      <c r="AL24" s="24">
        <v>2</v>
      </c>
      <c r="AM24" s="24">
        <v>1</v>
      </c>
      <c r="AN24" s="24">
        <v>2</v>
      </c>
      <c r="AO24" s="24">
        <v>2</v>
      </c>
      <c r="AP24" s="290">
        <v>0</v>
      </c>
      <c r="AQ24" s="24">
        <v>2</v>
      </c>
      <c r="AR24" s="24">
        <v>2</v>
      </c>
      <c r="AS24" s="24">
        <v>2</v>
      </c>
      <c r="AT24" s="581">
        <v>0</v>
      </c>
      <c r="AU24" s="582">
        <v>0</v>
      </c>
      <c r="AV24" s="578">
        <f t="shared" si="9"/>
        <v>33</v>
      </c>
      <c r="AW24" s="270">
        <f t="shared" si="4"/>
        <v>58</v>
      </c>
      <c r="AX24" s="113"/>
      <c r="AY24" s="113"/>
      <c r="AZ24" s="113"/>
      <c r="BA24" s="113"/>
      <c r="BB24" s="113"/>
      <c r="BC24" s="113"/>
      <c r="BD24" s="113"/>
      <c r="BE24" s="7" t="e">
        <f>AU24+#REF!</f>
        <v>#REF!</v>
      </c>
    </row>
    <row r="25" spans="1:57" ht="18" customHeight="1" thickBot="1">
      <c r="A25" s="388"/>
      <c r="B25" s="394" t="s">
        <v>71</v>
      </c>
      <c r="C25" s="367" t="s">
        <v>72</v>
      </c>
      <c r="D25" s="12" t="s">
        <v>18</v>
      </c>
      <c r="E25" s="24">
        <v>6</v>
      </c>
      <c r="F25" s="24">
        <v>6</v>
      </c>
      <c r="G25" s="24">
        <v>6</v>
      </c>
      <c r="H25" s="24">
        <v>6</v>
      </c>
      <c r="I25" s="24">
        <v>6</v>
      </c>
      <c r="J25" s="24">
        <v>6</v>
      </c>
      <c r="K25" s="24">
        <v>6</v>
      </c>
      <c r="L25" s="24">
        <v>6</v>
      </c>
      <c r="M25" s="24">
        <v>6</v>
      </c>
      <c r="N25" s="24">
        <v>6</v>
      </c>
      <c r="O25" s="24">
        <v>6</v>
      </c>
      <c r="P25" s="24">
        <v>6</v>
      </c>
      <c r="Q25" s="24">
        <v>6</v>
      </c>
      <c r="R25" s="24">
        <v>6</v>
      </c>
      <c r="S25" s="24">
        <v>6</v>
      </c>
      <c r="T25" s="24">
        <v>6</v>
      </c>
      <c r="U25" s="24">
        <v>6</v>
      </c>
      <c r="V25" s="132">
        <f t="shared" si="8"/>
        <v>102</v>
      </c>
      <c r="W25" s="205"/>
      <c r="X25" s="24">
        <v>6</v>
      </c>
      <c r="Y25" s="24">
        <v>6</v>
      </c>
      <c r="Z25" s="24">
        <v>6</v>
      </c>
      <c r="AA25" s="24">
        <v>6</v>
      </c>
      <c r="AB25" s="24">
        <v>6</v>
      </c>
      <c r="AC25" s="24">
        <v>6</v>
      </c>
      <c r="AD25" s="24">
        <v>6</v>
      </c>
      <c r="AE25" s="24">
        <v>6</v>
      </c>
      <c r="AF25" s="24">
        <v>6</v>
      </c>
      <c r="AG25" s="24">
        <v>6</v>
      </c>
      <c r="AH25" s="24">
        <v>6</v>
      </c>
      <c r="AI25" s="24">
        <v>6</v>
      </c>
      <c r="AJ25" s="24">
        <v>6</v>
      </c>
      <c r="AK25" s="24">
        <v>6</v>
      </c>
      <c r="AL25" s="24">
        <v>6</v>
      </c>
      <c r="AM25" s="24">
        <v>6</v>
      </c>
      <c r="AN25" s="24">
        <v>6</v>
      </c>
      <c r="AO25" s="24">
        <v>8</v>
      </c>
      <c r="AP25" s="290">
        <v>0</v>
      </c>
      <c r="AQ25" s="24">
        <v>8</v>
      </c>
      <c r="AR25" s="24">
        <v>6</v>
      </c>
      <c r="AS25" s="24">
        <v>8</v>
      </c>
      <c r="AT25" s="583">
        <v>0</v>
      </c>
      <c r="AU25" s="584">
        <v>0</v>
      </c>
      <c r="AV25" s="578">
        <f t="shared" si="9"/>
        <v>132</v>
      </c>
      <c r="AW25" s="270">
        <f t="shared" si="4"/>
        <v>234</v>
      </c>
      <c r="AX25" s="113"/>
      <c r="AY25" s="113"/>
      <c r="AZ25" s="113"/>
      <c r="BA25" s="113"/>
      <c r="BB25" s="113"/>
      <c r="BC25" s="113"/>
      <c r="BD25" s="113"/>
      <c r="BE25" s="7" t="e">
        <f>AU25+#REF!</f>
        <v>#REF!</v>
      </c>
    </row>
    <row r="26" spans="1:57" ht="18" customHeight="1" thickBot="1">
      <c r="A26" s="388"/>
      <c r="B26" s="394"/>
      <c r="C26" s="368"/>
      <c r="D26" s="12" t="s">
        <v>19</v>
      </c>
      <c r="E26" s="24">
        <v>3</v>
      </c>
      <c r="F26" s="24">
        <v>3</v>
      </c>
      <c r="G26" s="24">
        <v>3</v>
      </c>
      <c r="H26" s="24">
        <v>3</v>
      </c>
      <c r="I26" s="24">
        <v>3</v>
      </c>
      <c r="J26" s="24">
        <v>3</v>
      </c>
      <c r="K26" s="24">
        <v>3</v>
      </c>
      <c r="L26" s="24">
        <v>3</v>
      </c>
      <c r="M26" s="24">
        <v>3</v>
      </c>
      <c r="N26" s="24">
        <v>3</v>
      </c>
      <c r="O26" s="24">
        <v>3</v>
      </c>
      <c r="P26" s="24">
        <v>3</v>
      </c>
      <c r="Q26" s="24">
        <v>3</v>
      </c>
      <c r="R26" s="24">
        <v>3</v>
      </c>
      <c r="S26" s="24">
        <v>3</v>
      </c>
      <c r="T26" s="24">
        <v>3</v>
      </c>
      <c r="U26" s="24">
        <v>3</v>
      </c>
      <c r="V26" s="132">
        <f t="shared" si="8"/>
        <v>51</v>
      </c>
      <c r="W26" s="205"/>
      <c r="X26" s="24">
        <v>3</v>
      </c>
      <c r="Y26" s="24">
        <v>3</v>
      </c>
      <c r="Z26" s="24">
        <v>3</v>
      </c>
      <c r="AA26" s="24">
        <v>3</v>
      </c>
      <c r="AB26" s="24">
        <v>3</v>
      </c>
      <c r="AC26" s="24">
        <v>3</v>
      </c>
      <c r="AD26" s="24">
        <v>3</v>
      </c>
      <c r="AE26" s="24">
        <v>3</v>
      </c>
      <c r="AF26" s="24">
        <v>3</v>
      </c>
      <c r="AG26" s="24">
        <v>3</v>
      </c>
      <c r="AH26" s="24">
        <v>3</v>
      </c>
      <c r="AI26" s="24">
        <v>3</v>
      </c>
      <c r="AJ26" s="24">
        <v>3</v>
      </c>
      <c r="AK26" s="24">
        <v>3</v>
      </c>
      <c r="AL26" s="24">
        <v>3</v>
      </c>
      <c r="AM26" s="24">
        <v>3</v>
      </c>
      <c r="AN26" s="24">
        <v>3</v>
      </c>
      <c r="AO26" s="24">
        <v>4</v>
      </c>
      <c r="AP26" s="290">
        <v>0</v>
      </c>
      <c r="AQ26" s="24">
        <v>4</v>
      </c>
      <c r="AR26" s="24">
        <v>3</v>
      </c>
      <c r="AS26" s="24">
        <v>4</v>
      </c>
      <c r="AT26" s="581">
        <v>0</v>
      </c>
      <c r="AU26" s="585">
        <v>0</v>
      </c>
      <c r="AV26" s="578">
        <f t="shared" si="9"/>
        <v>66</v>
      </c>
      <c r="AW26" s="270">
        <f t="shared" si="4"/>
        <v>117</v>
      </c>
      <c r="AX26" s="113"/>
      <c r="AY26" s="113"/>
      <c r="AZ26" s="113"/>
      <c r="BA26" s="113"/>
      <c r="BB26" s="113"/>
      <c r="BC26" s="113"/>
      <c r="BD26" s="113"/>
      <c r="BE26" s="7" t="e">
        <f>AU26+#REF!</f>
        <v>#REF!</v>
      </c>
    </row>
    <row r="27" spans="1:57" ht="18" customHeight="1" thickBot="1">
      <c r="A27" s="388"/>
      <c r="B27" s="394" t="s">
        <v>73</v>
      </c>
      <c r="C27" s="367" t="s">
        <v>45</v>
      </c>
      <c r="D27" s="12" t="s">
        <v>18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  <c r="L27" s="24">
        <v>4</v>
      </c>
      <c r="M27" s="24">
        <v>4</v>
      </c>
      <c r="N27" s="24">
        <v>4</v>
      </c>
      <c r="O27" s="24">
        <v>4</v>
      </c>
      <c r="P27" s="24">
        <v>4</v>
      </c>
      <c r="Q27" s="24">
        <v>2</v>
      </c>
      <c r="R27" s="24">
        <v>4</v>
      </c>
      <c r="S27" s="24">
        <v>4</v>
      </c>
      <c r="T27" s="24">
        <v>4</v>
      </c>
      <c r="U27" s="24">
        <v>3</v>
      </c>
      <c r="V27" s="132">
        <f t="shared" si="8"/>
        <v>65</v>
      </c>
      <c r="W27" s="205"/>
      <c r="X27" s="24">
        <v>4</v>
      </c>
      <c r="Y27" s="24">
        <v>2</v>
      </c>
      <c r="Z27" s="24">
        <v>4</v>
      </c>
      <c r="AA27" s="24">
        <v>2</v>
      </c>
      <c r="AB27" s="24">
        <v>4</v>
      </c>
      <c r="AC27" s="24">
        <v>2</v>
      </c>
      <c r="AD27" s="24">
        <v>2</v>
      </c>
      <c r="AE27" s="24">
        <v>2</v>
      </c>
      <c r="AF27" s="24">
        <v>4</v>
      </c>
      <c r="AG27" s="24">
        <v>2</v>
      </c>
      <c r="AH27" s="24">
        <v>2</v>
      </c>
      <c r="AI27" s="24">
        <v>2</v>
      </c>
      <c r="AJ27" s="24">
        <v>2</v>
      </c>
      <c r="AK27" s="24">
        <v>2</v>
      </c>
      <c r="AL27" s="24">
        <v>2</v>
      </c>
      <c r="AM27" s="24">
        <v>2</v>
      </c>
      <c r="AN27" s="24">
        <v>2</v>
      </c>
      <c r="AO27" s="24">
        <v>2</v>
      </c>
      <c r="AP27" s="290">
        <v>0</v>
      </c>
      <c r="AQ27" s="24">
        <v>2</v>
      </c>
      <c r="AR27" s="24">
        <v>4</v>
      </c>
      <c r="AS27" s="24">
        <v>2</v>
      </c>
      <c r="AT27" s="581">
        <v>0</v>
      </c>
      <c r="AU27" s="582">
        <v>0</v>
      </c>
      <c r="AV27" s="578">
        <f t="shared" si="9"/>
        <v>52</v>
      </c>
      <c r="AW27" s="270">
        <f t="shared" si="4"/>
        <v>117</v>
      </c>
      <c r="AX27" s="113"/>
      <c r="AY27" s="113"/>
      <c r="AZ27" s="113"/>
      <c r="BA27" s="113"/>
      <c r="BB27" s="113"/>
      <c r="BC27" s="113"/>
      <c r="BD27" s="113"/>
      <c r="BE27" s="7" t="e">
        <f>AU27+#REF!</f>
        <v>#REF!</v>
      </c>
    </row>
    <row r="28" spans="1:57" ht="18" customHeight="1" thickBot="1">
      <c r="A28" s="388"/>
      <c r="B28" s="394"/>
      <c r="C28" s="368"/>
      <c r="D28" s="12" t="s">
        <v>19</v>
      </c>
      <c r="E28" s="24">
        <v>2</v>
      </c>
      <c r="F28" s="24">
        <v>2</v>
      </c>
      <c r="G28" s="24">
        <v>2</v>
      </c>
      <c r="H28" s="24">
        <v>2</v>
      </c>
      <c r="I28" s="24">
        <v>2</v>
      </c>
      <c r="J28" s="24">
        <v>2</v>
      </c>
      <c r="K28" s="24">
        <v>2</v>
      </c>
      <c r="L28" s="24">
        <v>2</v>
      </c>
      <c r="M28" s="24">
        <v>2</v>
      </c>
      <c r="N28" s="24">
        <v>2</v>
      </c>
      <c r="O28" s="24">
        <v>2</v>
      </c>
      <c r="P28" s="24">
        <v>2</v>
      </c>
      <c r="Q28" s="24">
        <v>1</v>
      </c>
      <c r="R28" s="24">
        <v>2</v>
      </c>
      <c r="S28" s="24">
        <v>2</v>
      </c>
      <c r="T28" s="24">
        <v>2</v>
      </c>
      <c r="U28" s="24">
        <v>2</v>
      </c>
      <c r="V28" s="132">
        <f t="shared" si="8"/>
        <v>33</v>
      </c>
      <c r="W28" s="205"/>
      <c r="X28" s="24">
        <v>2</v>
      </c>
      <c r="Y28" s="24">
        <v>1</v>
      </c>
      <c r="Z28" s="24">
        <v>2</v>
      </c>
      <c r="AA28" s="24">
        <v>1</v>
      </c>
      <c r="AB28" s="24">
        <v>2</v>
      </c>
      <c r="AC28" s="24">
        <v>1</v>
      </c>
      <c r="AD28" s="24">
        <v>1</v>
      </c>
      <c r="AE28" s="24">
        <v>1</v>
      </c>
      <c r="AF28" s="24">
        <v>2</v>
      </c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24">
        <v>1</v>
      </c>
      <c r="AM28" s="24">
        <v>1</v>
      </c>
      <c r="AN28" s="24">
        <v>1</v>
      </c>
      <c r="AO28" s="24">
        <v>1</v>
      </c>
      <c r="AP28" s="290">
        <v>0</v>
      </c>
      <c r="AQ28" s="24">
        <v>1</v>
      </c>
      <c r="AR28" s="24">
        <v>2</v>
      </c>
      <c r="AS28" s="24">
        <v>1</v>
      </c>
      <c r="AT28" s="581">
        <v>0</v>
      </c>
      <c r="AU28" s="582">
        <v>0</v>
      </c>
      <c r="AV28" s="578">
        <f t="shared" si="9"/>
        <v>26</v>
      </c>
      <c r="AW28" s="270">
        <f>SUM(V28+AV28)</f>
        <v>59</v>
      </c>
      <c r="AX28" s="113"/>
      <c r="AY28" s="113"/>
      <c r="AZ28" s="113"/>
      <c r="BA28" s="113"/>
      <c r="BB28" s="113"/>
      <c r="BC28" s="113"/>
      <c r="BD28" s="113"/>
      <c r="BE28" s="7" t="e">
        <f>AU28+#REF!</f>
        <v>#REF!</v>
      </c>
    </row>
    <row r="29" spans="1:57" ht="18" customHeight="1" thickBot="1">
      <c r="A29" s="388"/>
      <c r="B29" s="394" t="s">
        <v>74</v>
      </c>
      <c r="C29" s="367" t="s">
        <v>26</v>
      </c>
      <c r="D29" s="12" t="s">
        <v>18</v>
      </c>
      <c r="E29" s="24">
        <v>2</v>
      </c>
      <c r="F29" s="24">
        <v>4</v>
      </c>
      <c r="G29" s="24">
        <v>2</v>
      </c>
      <c r="H29" s="24">
        <v>4</v>
      </c>
      <c r="I29" s="24">
        <v>4</v>
      </c>
      <c r="J29" s="24">
        <v>2</v>
      </c>
      <c r="K29" s="24">
        <v>4</v>
      </c>
      <c r="L29" s="24">
        <v>2</v>
      </c>
      <c r="M29" s="24">
        <v>4</v>
      </c>
      <c r="N29" s="24">
        <v>2</v>
      </c>
      <c r="O29" s="24">
        <v>4</v>
      </c>
      <c r="P29" s="24">
        <v>2</v>
      </c>
      <c r="Q29" s="24">
        <v>4</v>
      </c>
      <c r="R29" s="24">
        <v>2</v>
      </c>
      <c r="S29" s="24">
        <v>5</v>
      </c>
      <c r="T29" s="24">
        <v>2</v>
      </c>
      <c r="U29" s="24">
        <v>2</v>
      </c>
      <c r="V29" s="132">
        <f t="shared" si="8"/>
        <v>51</v>
      </c>
      <c r="W29" s="205"/>
      <c r="X29" s="24">
        <v>2</v>
      </c>
      <c r="Y29" s="24">
        <v>4</v>
      </c>
      <c r="Z29" s="24">
        <v>4</v>
      </c>
      <c r="AA29" s="24">
        <v>4</v>
      </c>
      <c r="AB29" s="24">
        <v>4</v>
      </c>
      <c r="AC29" s="24">
        <v>4</v>
      </c>
      <c r="AD29" s="24">
        <v>2</v>
      </c>
      <c r="AE29" s="24">
        <v>4</v>
      </c>
      <c r="AF29" s="24">
        <v>4</v>
      </c>
      <c r="AG29" s="24">
        <v>4</v>
      </c>
      <c r="AH29" s="24">
        <v>2</v>
      </c>
      <c r="AI29" s="24">
        <v>4</v>
      </c>
      <c r="AJ29" s="24">
        <v>2</v>
      </c>
      <c r="AK29" s="24">
        <v>2</v>
      </c>
      <c r="AL29" s="24">
        <v>4</v>
      </c>
      <c r="AM29" s="24">
        <v>4</v>
      </c>
      <c r="AN29" s="24">
        <v>2</v>
      </c>
      <c r="AO29" s="24">
        <v>2</v>
      </c>
      <c r="AP29" s="290">
        <v>0</v>
      </c>
      <c r="AQ29" s="24">
        <v>4</v>
      </c>
      <c r="AR29" s="24">
        <v>2</v>
      </c>
      <c r="AS29" s="24">
        <v>2</v>
      </c>
      <c r="AT29" s="581">
        <v>0</v>
      </c>
      <c r="AU29" s="582">
        <v>0</v>
      </c>
      <c r="AV29" s="578">
        <f t="shared" si="9"/>
        <v>66</v>
      </c>
      <c r="AW29" s="270">
        <f t="shared" si="4"/>
        <v>117</v>
      </c>
      <c r="AX29" s="113"/>
      <c r="AY29" s="113"/>
      <c r="AZ29" s="113"/>
      <c r="BA29" s="113"/>
      <c r="BB29" s="113"/>
      <c r="BC29" s="113"/>
      <c r="BD29" s="113"/>
      <c r="BE29" s="7" t="e">
        <f>AU29+#REF!</f>
        <v>#REF!</v>
      </c>
    </row>
    <row r="30" spans="1:57" ht="18" customHeight="1" thickBot="1">
      <c r="A30" s="388"/>
      <c r="B30" s="394"/>
      <c r="C30" s="368"/>
      <c r="D30" s="12" t="s">
        <v>19</v>
      </c>
      <c r="E30" s="24">
        <v>1</v>
      </c>
      <c r="F30" s="24">
        <v>2</v>
      </c>
      <c r="G30" s="24">
        <v>1</v>
      </c>
      <c r="H30" s="24">
        <v>2</v>
      </c>
      <c r="I30" s="24">
        <v>2</v>
      </c>
      <c r="J30" s="24">
        <v>1</v>
      </c>
      <c r="K30" s="24">
        <v>2</v>
      </c>
      <c r="L30" s="24">
        <v>1</v>
      </c>
      <c r="M30" s="24">
        <v>2</v>
      </c>
      <c r="N30" s="24">
        <v>1</v>
      </c>
      <c r="O30" s="24">
        <v>2</v>
      </c>
      <c r="P30" s="24">
        <v>1</v>
      </c>
      <c r="Q30" s="24">
        <v>2</v>
      </c>
      <c r="R30" s="24">
        <v>1</v>
      </c>
      <c r="S30" s="24">
        <v>2</v>
      </c>
      <c r="T30" s="24">
        <v>1</v>
      </c>
      <c r="U30" s="24">
        <v>1</v>
      </c>
      <c r="V30" s="132">
        <f t="shared" si="8"/>
        <v>25</v>
      </c>
      <c r="W30" s="205"/>
      <c r="X30" s="24">
        <v>1</v>
      </c>
      <c r="Y30" s="24">
        <v>2</v>
      </c>
      <c r="Z30" s="24">
        <v>2</v>
      </c>
      <c r="AA30" s="24">
        <v>2</v>
      </c>
      <c r="AB30" s="24">
        <v>2</v>
      </c>
      <c r="AC30" s="24">
        <v>2</v>
      </c>
      <c r="AD30" s="24">
        <v>1</v>
      </c>
      <c r="AE30" s="24">
        <v>2</v>
      </c>
      <c r="AF30" s="24">
        <v>2</v>
      </c>
      <c r="AG30" s="24">
        <v>2</v>
      </c>
      <c r="AH30" s="24">
        <v>1</v>
      </c>
      <c r="AI30" s="24">
        <v>2</v>
      </c>
      <c r="AJ30" s="24">
        <v>1</v>
      </c>
      <c r="AK30" s="24">
        <v>1</v>
      </c>
      <c r="AL30" s="24">
        <v>2</v>
      </c>
      <c r="AM30" s="24">
        <v>2</v>
      </c>
      <c r="AN30" s="24">
        <v>1</v>
      </c>
      <c r="AO30" s="24">
        <v>1</v>
      </c>
      <c r="AP30" s="290">
        <v>0</v>
      </c>
      <c r="AQ30" s="24">
        <v>2</v>
      </c>
      <c r="AR30" s="24">
        <v>1</v>
      </c>
      <c r="AS30" s="24">
        <v>1</v>
      </c>
      <c r="AT30" s="581">
        <v>0</v>
      </c>
      <c r="AU30" s="582">
        <v>0</v>
      </c>
      <c r="AV30" s="578">
        <f t="shared" si="9"/>
        <v>33</v>
      </c>
      <c r="AW30" s="270">
        <f t="shared" si="4"/>
        <v>58</v>
      </c>
      <c r="AX30" s="113"/>
      <c r="AY30" s="113"/>
      <c r="AZ30" s="113"/>
      <c r="BA30" s="113"/>
      <c r="BB30" s="113"/>
      <c r="BC30" s="113"/>
      <c r="BD30" s="113"/>
      <c r="BE30" s="7" t="e">
        <f>AU30+#REF!</f>
        <v>#REF!</v>
      </c>
    </row>
    <row r="31" spans="1:57" ht="18" customHeight="1" thickBot="1">
      <c r="A31" s="388"/>
      <c r="B31" s="394" t="s">
        <v>75</v>
      </c>
      <c r="C31" s="367" t="s">
        <v>76</v>
      </c>
      <c r="D31" s="12" t="s">
        <v>18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4">
        <v>2</v>
      </c>
      <c r="S31" s="24">
        <v>2</v>
      </c>
      <c r="T31" s="24">
        <v>2</v>
      </c>
      <c r="U31" s="24">
        <v>2</v>
      </c>
      <c r="V31" s="132">
        <f t="shared" si="8"/>
        <v>34</v>
      </c>
      <c r="W31" s="205"/>
      <c r="X31" s="24">
        <v>2</v>
      </c>
      <c r="Y31" s="24">
        <v>2</v>
      </c>
      <c r="Z31" s="24">
        <v>2</v>
      </c>
      <c r="AA31" s="24">
        <v>2</v>
      </c>
      <c r="AB31" s="24">
        <v>2</v>
      </c>
      <c r="AC31" s="24">
        <v>2</v>
      </c>
      <c r="AD31" s="24">
        <v>2</v>
      </c>
      <c r="AE31" s="24">
        <v>2</v>
      </c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4">
        <v>2</v>
      </c>
      <c r="AL31" s="24">
        <v>2</v>
      </c>
      <c r="AM31" s="24">
        <v>2</v>
      </c>
      <c r="AN31" s="24">
        <v>2</v>
      </c>
      <c r="AO31" s="24">
        <v>2</v>
      </c>
      <c r="AP31" s="290">
        <v>0</v>
      </c>
      <c r="AQ31" s="24">
        <v>0</v>
      </c>
      <c r="AR31" s="24">
        <v>0</v>
      </c>
      <c r="AS31" s="24">
        <v>0</v>
      </c>
      <c r="AT31" s="581">
        <v>0</v>
      </c>
      <c r="AU31" s="582">
        <v>0</v>
      </c>
      <c r="AV31" s="578">
        <f t="shared" si="9"/>
        <v>36</v>
      </c>
      <c r="AW31" s="270">
        <f t="shared" si="4"/>
        <v>70</v>
      </c>
      <c r="AX31" s="113"/>
      <c r="AY31" s="113"/>
      <c r="AZ31" s="113"/>
      <c r="BA31" s="113"/>
      <c r="BB31" s="113"/>
      <c r="BC31" s="113"/>
      <c r="BD31" s="113"/>
      <c r="BE31" s="7" t="e">
        <f>AU31+#REF!</f>
        <v>#REF!</v>
      </c>
    </row>
    <row r="32" spans="1:57" ht="19.5" customHeight="1" thickBot="1">
      <c r="A32" s="388"/>
      <c r="B32" s="394"/>
      <c r="C32" s="368"/>
      <c r="D32" s="12" t="s">
        <v>19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132">
        <f t="shared" si="8"/>
        <v>17</v>
      </c>
      <c r="W32" s="205"/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24">
        <v>1</v>
      </c>
      <c r="AD32" s="24">
        <v>1</v>
      </c>
      <c r="AE32" s="24">
        <v>1</v>
      </c>
      <c r="AF32" s="24">
        <v>1</v>
      </c>
      <c r="AG32" s="24">
        <v>1</v>
      </c>
      <c r="AH32" s="24">
        <v>1</v>
      </c>
      <c r="AI32" s="24">
        <v>1</v>
      </c>
      <c r="AJ32" s="24">
        <v>1</v>
      </c>
      <c r="AK32" s="24">
        <v>1</v>
      </c>
      <c r="AL32" s="24">
        <v>1</v>
      </c>
      <c r="AM32" s="24">
        <v>1</v>
      </c>
      <c r="AN32" s="24">
        <v>1</v>
      </c>
      <c r="AO32" s="24">
        <v>1</v>
      </c>
      <c r="AP32" s="290">
        <v>0</v>
      </c>
      <c r="AQ32" s="24">
        <v>0</v>
      </c>
      <c r="AR32" s="24">
        <v>0</v>
      </c>
      <c r="AS32" s="24">
        <v>0</v>
      </c>
      <c r="AT32" s="581">
        <v>0</v>
      </c>
      <c r="AU32" s="582">
        <v>0</v>
      </c>
      <c r="AV32" s="578">
        <f t="shared" si="9"/>
        <v>18</v>
      </c>
      <c r="AW32" s="270">
        <f t="shared" si="4"/>
        <v>35</v>
      </c>
      <c r="AX32" s="113"/>
      <c r="AY32" s="113"/>
      <c r="AZ32" s="113"/>
      <c r="BA32" s="113"/>
      <c r="BB32" s="113"/>
      <c r="BC32" s="113"/>
      <c r="BD32" s="113"/>
      <c r="BE32" s="7" t="e">
        <f>AU32+#REF!</f>
        <v>#REF!</v>
      </c>
    </row>
    <row r="33" spans="1:57" ht="18" customHeight="1" thickBot="1">
      <c r="A33" s="388"/>
      <c r="B33" s="392" t="s">
        <v>44</v>
      </c>
      <c r="C33" s="401" t="s">
        <v>27</v>
      </c>
      <c r="D33" s="34" t="s">
        <v>18</v>
      </c>
      <c r="E33" s="33">
        <f>E35+E37+E39+E41+E43</f>
        <v>14</v>
      </c>
      <c r="F33" s="33">
        <f aca="true" t="shared" si="10" ref="F33:U33">F35+F37+F39+F41+F43</f>
        <v>14</v>
      </c>
      <c r="G33" s="33">
        <f t="shared" si="10"/>
        <v>12</v>
      </c>
      <c r="H33" s="33">
        <f t="shared" si="10"/>
        <v>14</v>
      </c>
      <c r="I33" s="33">
        <f t="shared" si="10"/>
        <v>12</v>
      </c>
      <c r="J33" s="33">
        <f t="shared" si="10"/>
        <v>14</v>
      </c>
      <c r="K33" s="33">
        <f t="shared" si="10"/>
        <v>12</v>
      </c>
      <c r="L33" s="33">
        <f t="shared" si="10"/>
        <v>14</v>
      </c>
      <c r="M33" s="33">
        <f t="shared" si="10"/>
        <v>12</v>
      </c>
      <c r="N33" s="33">
        <f t="shared" si="10"/>
        <v>14</v>
      </c>
      <c r="O33" s="33">
        <f t="shared" si="10"/>
        <v>12</v>
      </c>
      <c r="P33" s="33">
        <f t="shared" si="10"/>
        <v>14</v>
      </c>
      <c r="Q33" s="33">
        <f t="shared" si="10"/>
        <v>12</v>
      </c>
      <c r="R33" s="33">
        <f t="shared" si="10"/>
        <v>14</v>
      </c>
      <c r="S33" s="33">
        <f t="shared" si="10"/>
        <v>11</v>
      </c>
      <c r="T33" s="33">
        <f t="shared" si="10"/>
        <v>14</v>
      </c>
      <c r="U33" s="33">
        <f t="shared" si="10"/>
        <v>15</v>
      </c>
      <c r="V33" s="131">
        <f>V35+V37+V39+V41+V43+V45+V47</f>
        <v>224</v>
      </c>
      <c r="W33" s="205"/>
      <c r="X33" s="33">
        <f>X35+X37+X39+X41</f>
        <v>8</v>
      </c>
      <c r="Y33" s="33">
        <f aca="true" t="shared" si="11" ref="Y33:AU33">Y35+Y37+Y39+Y41</f>
        <v>12</v>
      </c>
      <c r="Z33" s="33">
        <f t="shared" si="11"/>
        <v>8</v>
      </c>
      <c r="AA33" s="33">
        <f t="shared" si="11"/>
        <v>10</v>
      </c>
      <c r="AB33" s="33">
        <f t="shared" si="11"/>
        <v>8</v>
      </c>
      <c r="AC33" s="33">
        <f t="shared" si="11"/>
        <v>12</v>
      </c>
      <c r="AD33" s="33">
        <f t="shared" si="11"/>
        <v>8</v>
      </c>
      <c r="AE33" s="33">
        <f t="shared" si="11"/>
        <v>10</v>
      </c>
      <c r="AF33" s="33">
        <f t="shared" si="11"/>
        <v>8</v>
      </c>
      <c r="AG33" s="33">
        <f t="shared" si="11"/>
        <v>12</v>
      </c>
      <c r="AH33" s="33">
        <f t="shared" si="11"/>
        <v>10</v>
      </c>
      <c r="AI33" s="33">
        <f t="shared" si="11"/>
        <v>10</v>
      </c>
      <c r="AJ33" s="33">
        <f t="shared" si="11"/>
        <v>10</v>
      </c>
      <c r="AK33" s="33">
        <f t="shared" si="11"/>
        <v>14</v>
      </c>
      <c r="AL33" s="33">
        <f t="shared" si="11"/>
        <v>10</v>
      </c>
      <c r="AM33" s="33">
        <f t="shared" si="11"/>
        <v>12</v>
      </c>
      <c r="AN33" s="33">
        <f t="shared" si="11"/>
        <v>12</v>
      </c>
      <c r="AO33" s="33">
        <f>AO35+AO37+AO39+AO41</f>
        <v>10</v>
      </c>
      <c r="AP33" s="290">
        <f t="shared" si="11"/>
        <v>0</v>
      </c>
      <c r="AQ33" s="33">
        <f t="shared" si="11"/>
        <v>10</v>
      </c>
      <c r="AR33" s="33">
        <f t="shared" si="11"/>
        <v>12</v>
      </c>
      <c r="AS33" s="33">
        <f t="shared" si="11"/>
        <v>10</v>
      </c>
      <c r="AT33" s="580">
        <f t="shared" si="11"/>
        <v>0</v>
      </c>
      <c r="AU33" s="580">
        <f t="shared" si="11"/>
        <v>0</v>
      </c>
      <c r="AV33" s="131">
        <f>AV35+AV37+AV39+AV41</f>
        <v>216</v>
      </c>
      <c r="AW33" s="270">
        <f t="shared" si="4"/>
        <v>440</v>
      </c>
      <c r="AX33" s="113"/>
      <c r="AY33" s="113"/>
      <c r="AZ33" s="113"/>
      <c r="BA33" s="113"/>
      <c r="BB33" s="113"/>
      <c r="BC33" s="113"/>
      <c r="BD33" s="113"/>
      <c r="BE33" s="7" t="e">
        <f>AU33+#REF!</f>
        <v>#REF!</v>
      </c>
    </row>
    <row r="34" spans="1:57" ht="18" customHeight="1" thickBot="1">
      <c r="A34" s="388"/>
      <c r="B34" s="392"/>
      <c r="C34" s="402"/>
      <c r="D34" s="34" t="s">
        <v>19</v>
      </c>
      <c r="E34" s="33">
        <f aca="true" t="shared" si="12" ref="E34:U34">E36+E38+E40+E42+E44</f>
        <v>7</v>
      </c>
      <c r="F34" s="33">
        <f t="shared" si="12"/>
        <v>7</v>
      </c>
      <c r="G34" s="33">
        <f t="shared" si="12"/>
        <v>6</v>
      </c>
      <c r="H34" s="33">
        <f t="shared" si="12"/>
        <v>7</v>
      </c>
      <c r="I34" s="33">
        <f t="shared" si="12"/>
        <v>6</v>
      </c>
      <c r="J34" s="33">
        <f t="shared" si="12"/>
        <v>7</v>
      </c>
      <c r="K34" s="33">
        <f t="shared" si="12"/>
        <v>6</v>
      </c>
      <c r="L34" s="33">
        <f t="shared" si="12"/>
        <v>7</v>
      </c>
      <c r="M34" s="33">
        <f t="shared" si="12"/>
        <v>6</v>
      </c>
      <c r="N34" s="33">
        <f t="shared" si="12"/>
        <v>7</v>
      </c>
      <c r="O34" s="33">
        <f t="shared" si="12"/>
        <v>6</v>
      </c>
      <c r="P34" s="33">
        <f t="shared" si="12"/>
        <v>7</v>
      </c>
      <c r="Q34" s="33">
        <f t="shared" si="12"/>
        <v>6</v>
      </c>
      <c r="R34" s="33">
        <f t="shared" si="12"/>
        <v>7</v>
      </c>
      <c r="S34" s="33">
        <f t="shared" si="12"/>
        <v>6</v>
      </c>
      <c r="T34" s="33">
        <f t="shared" si="12"/>
        <v>7</v>
      </c>
      <c r="U34" s="33">
        <f t="shared" si="12"/>
        <v>7</v>
      </c>
      <c r="V34" s="131">
        <f>V36+V38+V40+V42+V44+V46+V48</f>
        <v>112</v>
      </c>
      <c r="W34" s="219"/>
      <c r="X34" s="33">
        <f aca="true" t="shared" si="13" ref="X34:AU34">X36+X38+X40+X42</f>
        <v>4</v>
      </c>
      <c r="Y34" s="33">
        <f t="shared" si="13"/>
        <v>6</v>
      </c>
      <c r="Z34" s="33">
        <f t="shared" si="13"/>
        <v>4</v>
      </c>
      <c r="AA34" s="33">
        <f t="shared" si="13"/>
        <v>5</v>
      </c>
      <c r="AB34" s="33">
        <f t="shared" si="13"/>
        <v>4</v>
      </c>
      <c r="AC34" s="33">
        <f t="shared" si="13"/>
        <v>6</v>
      </c>
      <c r="AD34" s="33">
        <f t="shared" si="13"/>
        <v>4</v>
      </c>
      <c r="AE34" s="33">
        <f t="shared" si="13"/>
        <v>5</v>
      </c>
      <c r="AF34" s="33">
        <f t="shared" si="13"/>
        <v>4</v>
      </c>
      <c r="AG34" s="33">
        <f t="shared" si="13"/>
        <v>6</v>
      </c>
      <c r="AH34" s="33">
        <f t="shared" si="13"/>
        <v>5</v>
      </c>
      <c r="AI34" s="33">
        <f t="shared" si="13"/>
        <v>5</v>
      </c>
      <c r="AJ34" s="33">
        <f t="shared" si="13"/>
        <v>5</v>
      </c>
      <c r="AK34" s="33">
        <f t="shared" si="13"/>
        <v>7</v>
      </c>
      <c r="AL34" s="33">
        <f t="shared" si="13"/>
        <v>5</v>
      </c>
      <c r="AM34" s="33">
        <f t="shared" si="13"/>
        <v>6</v>
      </c>
      <c r="AN34" s="33">
        <f t="shared" si="13"/>
        <v>6</v>
      </c>
      <c r="AO34" s="33">
        <f t="shared" si="13"/>
        <v>5</v>
      </c>
      <c r="AP34" s="290">
        <f t="shared" si="13"/>
        <v>0</v>
      </c>
      <c r="AQ34" s="33">
        <f t="shared" si="13"/>
        <v>5</v>
      </c>
      <c r="AR34" s="33">
        <f t="shared" si="13"/>
        <v>6</v>
      </c>
      <c r="AS34" s="33">
        <f t="shared" si="13"/>
        <v>5</v>
      </c>
      <c r="AT34" s="580">
        <f t="shared" si="13"/>
        <v>0</v>
      </c>
      <c r="AU34" s="580">
        <f t="shared" si="13"/>
        <v>0</v>
      </c>
      <c r="AV34" s="131">
        <f>AV36+AV38+AV40+AV42</f>
        <v>108</v>
      </c>
      <c r="AW34" s="270">
        <f t="shared" si="4"/>
        <v>220</v>
      </c>
      <c r="AX34" s="113"/>
      <c r="AY34" s="113"/>
      <c r="AZ34" s="113"/>
      <c r="BA34" s="113"/>
      <c r="BB34" s="113"/>
      <c r="BC34" s="113"/>
      <c r="BD34" s="113"/>
      <c r="BE34" s="7" t="e">
        <f>AU34+#REF!</f>
        <v>#REF!</v>
      </c>
    </row>
    <row r="35" spans="1:57" ht="18" customHeight="1" thickBot="1">
      <c r="A35" s="388"/>
      <c r="B35" s="367" t="s">
        <v>77</v>
      </c>
      <c r="C35" s="367" t="s">
        <v>78</v>
      </c>
      <c r="D35" s="12" t="s">
        <v>18</v>
      </c>
      <c r="E35" s="24">
        <v>4</v>
      </c>
      <c r="F35" s="24">
        <v>4</v>
      </c>
      <c r="G35" s="24">
        <v>2</v>
      </c>
      <c r="H35" s="24">
        <v>4</v>
      </c>
      <c r="I35" s="24">
        <v>2</v>
      </c>
      <c r="J35" s="24">
        <v>4</v>
      </c>
      <c r="K35" s="24">
        <v>2</v>
      </c>
      <c r="L35" s="24">
        <v>4</v>
      </c>
      <c r="M35" s="24">
        <v>2</v>
      </c>
      <c r="N35" s="24">
        <v>4</v>
      </c>
      <c r="O35" s="24">
        <v>2</v>
      </c>
      <c r="P35" s="24">
        <v>4</v>
      </c>
      <c r="Q35" s="24">
        <v>2</v>
      </c>
      <c r="R35" s="24">
        <v>4</v>
      </c>
      <c r="S35" s="24">
        <v>2</v>
      </c>
      <c r="T35" s="24">
        <v>4</v>
      </c>
      <c r="U35" s="24">
        <v>4</v>
      </c>
      <c r="V35" s="579">
        <f aca="true" t="shared" si="14" ref="V35:V42">SUM(E35:U35)</f>
        <v>54</v>
      </c>
      <c r="W35" s="224"/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4</v>
      </c>
      <c r="AO35" s="54">
        <v>2</v>
      </c>
      <c r="AP35" s="290">
        <v>0</v>
      </c>
      <c r="AQ35" s="54">
        <v>2</v>
      </c>
      <c r="AR35" s="61">
        <v>4</v>
      </c>
      <c r="AS35" s="54">
        <v>2</v>
      </c>
      <c r="AT35" s="581">
        <v>0</v>
      </c>
      <c r="AU35" s="364">
        <v>0</v>
      </c>
      <c r="AV35" s="578">
        <f aca="true" t="shared" si="15" ref="AV35:AV42">SUM(X35:AU35)</f>
        <v>46</v>
      </c>
      <c r="AW35" s="270">
        <f t="shared" si="4"/>
        <v>100</v>
      </c>
      <c r="AX35" s="113"/>
      <c r="AY35" s="113"/>
      <c r="AZ35" s="113"/>
      <c r="BA35" s="113"/>
      <c r="BB35" s="113"/>
      <c r="BC35" s="113"/>
      <c r="BD35" s="113"/>
      <c r="BE35" s="7" t="e">
        <f>AU35+#REF!</f>
        <v>#REF!</v>
      </c>
    </row>
    <row r="36" spans="1:57" ht="18" customHeight="1" thickBot="1">
      <c r="A36" s="388"/>
      <c r="B36" s="368"/>
      <c r="C36" s="368"/>
      <c r="D36" s="12" t="s">
        <v>19</v>
      </c>
      <c r="E36" s="25">
        <v>2</v>
      </c>
      <c r="F36" s="24">
        <v>2</v>
      </c>
      <c r="G36" s="25">
        <v>1</v>
      </c>
      <c r="H36" s="24">
        <v>2</v>
      </c>
      <c r="I36" s="25">
        <v>1</v>
      </c>
      <c r="J36" s="24">
        <v>2</v>
      </c>
      <c r="K36" s="25">
        <v>1</v>
      </c>
      <c r="L36" s="24">
        <v>2</v>
      </c>
      <c r="M36" s="25">
        <v>1</v>
      </c>
      <c r="N36" s="24">
        <v>2</v>
      </c>
      <c r="O36" s="25">
        <v>1</v>
      </c>
      <c r="P36" s="24">
        <v>2</v>
      </c>
      <c r="Q36" s="25">
        <v>1</v>
      </c>
      <c r="R36" s="24">
        <v>2</v>
      </c>
      <c r="S36" s="25">
        <v>1</v>
      </c>
      <c r="T36" s="24">
        <v>2</v>
      </c>
      <c r="U36" s="24">
        <v>2</v>
      </c>
      <c r="V36" s="579">
        <f t="shared" si="14"/>
        <v>27</v>
      </c>
      <c r="W36" s="219"/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54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2</v>
      </c>
      <c r="AO36" s="54">
        <v>1</v>
      </c>
      <c r="AP36" s="290">
        <v>0</v>
      </c>
      <c r="AQ36" s="223">
        <v>1</v>
      </c>
      <c r="AR36" s="366">
        <v>2</v>
      </c>
      <c r="AS36" s="54">
        <v>1</v>
      </c>
      <c r="AT36" s="581">
        <v>0</v>
      </c>
      <c r="AU36" s="582">
        <v>0</v>
      </c>
      <c r="AV36" s="578">
        <f t="shared" si="15"/>
        <v>23</v>
      </c>
      <c r="AW36" s="270">
        <f t="shared" si="4"/>
        <v>50</v>
      </c>
      <c r="AX36" s="113"/>
      <c r="AY36" s="113"/>
      <c r="AZ36" s="113"/>
      <c r="BA36" s="113"/>
      <c r="BB36" s="113"/>
      <c r="BC36" s="113"/>
      <c r="BD36" s="113"/>
      <c r="BE36" s="7" t="e">
        <f>AU36+#REF!</f>
        <v>#REF!</v>
      </c>
    </row>
    <row r="37" spans="1:57" ht="18" customHeight="1" thickBot="1">
      <c r="A37" s="388"/>
      <c r="B37" s="367" t="s">
        <v>80</v>
      </c>
      <c r="C37" s="367" t="s">
        <v>160</v>
      </c>
      <c r="D37" s="12" t="s">
        <v>18</v>
      </c>
      <c r="E37" s="25">
        <v>4</v>
      </c>
      <c r="F37" s="24">
        <v>6</v>
      </c>
      <c r="G37" s="25">
        <v>4</v>
      </c>
      <c r="H37" s="24">
        <v>6</v>
      </c>
      <c r="I37" s="25">
        <v>4</v>
      </c>
      <c r="J37" s="24">
        <v>6</v>
      </c>
      <c r="K37" s="25">
        <v>4</v>
      </c>
      <c r="L37" s="24">
        <v>6</v>
      </c>
      <c r="M37" s="25">
        <v>4</v>
      </c>
      <c r="N37" s="24">
        <v>6</v>
      </c>
      <c r="O37" s="25">
        <v>4</v>
      </c>
      <c r="P37" s="24">
        <v>6</v>
      </c>
      <c r="Q37" s="25">
        <v>4</v>
      </c>
      <c r="R37" s="24">
        <v>6</v>
      </c>
      <c r="S37" s="25">
        <v>4</v>
      </c>
      <c r="T37" s="24">
        <v>6</v>
      </c>
      <c r="U37" s="24">
        <v>5</v>
      </c>
      <c r="V37" s="579">
        <f>SUM(E37:U37)</f>
        <v>85</v>
      </c>
      <c r="W37" s="205"/>
      <c r="X37" s="24">
        <v>2</v>
      </c>
      <c r="Y37" s="24">
        <v>4</v>
      </c>
      <c r="Z37" s="24">
        <v>2</v>
      </c>
      <c r="AA37" s="24">
        <v>4</v>
      </c>
      <c r="AB37" s="24">
        <v>2</v>
      </c>
      <c r="AC37" s="24">
        <v>4</v>
      </c>
      <c r="AD37" s="24">
        <v>2</v>
      </c>
      <c r="AE37" s="24">
        <v>4</v>
      </c>
      <c r="AF37" s="24">
        <v>2</v>
      </c>
      <c r="AG37" s="24">
        <v>4</v>
      </c>
      <c r="AH37" s="24">
        <v>4</v>
      </c>
      <c r="AI37" s="24">
        <v>4</v>
      </c>
      <c r="AJ37" s="24">
        <v>2</v>
      </c>
      <c r="AK37" s="24">
        <v>4</v>
      </c>
      <c r="AL37" s="24">
        <v>3</v>
      </c>
      <c r="AM37" s="24">
        <v>4</v>
      </c>
      <c r="AN37" s="24">
        <v>4</v>
      </c>
      <c r="AO37" s="54">
        <v>2</v>
      </c>
      <c r="AP37" s="290">
        <v>0</v>
      </c>
      <c r="AQ37" s="54">
        <v>4</v>
      </c>
      <c r="AR37" s="266">
        <v>4</v>
      </c>
      <c r="AS37" s="54">
        <v>4</v>
      </c>
      <c r="AT37" s="581">
        <v>0</v>
      </c>
      <c r="AU37" s="582">
        <v>0</v>
      </c>
      <c r="AV37" s="578">
        <f t="shared" si="15"/>
        <v>69</v>
      </c>
      <c r="AW37" s="270">
        <f t="shared" si="4"/>
        <v>154</v>
      </c>
      <c r="AX37" s="113"/>
      <c r="AY37" s="113"/>
      <c r="AZ37" s="113"/>
      <c r="BA37" s="113"/>
      <c r="BB37" s="113"/>
      <c r="BC37" s="113"/>
      <c r="BD37" s="113"/>
      <c r="BE37" s="7"/>
    </row>
    <row r="38" spans="1:57" ht="18" customHeight="1" thickBot="1">
      <c r="A38" s="388"/>
      <c r="B38" s="368"/>
      <c r="C38" s="368"/>
      <c r="D38" s="12" t="s">
        <v>19</v>
      </c>
      <c r="E38" s="25">
        <v>2</v>
      </c>
      <c r="F38" s="24">
        <v>3</v>
      </c>
      <c r="G38" s="25">
        <v>2</v>
      </c>
      <c r="H38" s="24">
        <v>3</v>
      </c>
      <c r="I38" s="25">
        <v>2</v>
      </c>
      <c r="J38" s="24">
        <v>3</v>
      </c>
      <c r="K38" s="25">
        <v>2</v>
      </c>
      <c r="L38" s="24">
        <v>3</v>
      </c>
      <c r="M38" s="25">
        <v>2</v>
      </c>
      <c r="N38" s="24">
        <v>3</v>
      </c>
      <c r="O38" s="25">
        <v>2</v>
      </c>
      <c r="P38" s="24">
        <v>3</v>
      </c>
      <c r="Q38" s="25">
        <v>2</v>
      </c>
      <c r="R38" s="24">
        <v>3</v>
      </c>
      <c r="S38" s="25">
        <v>2</v>
      </c>
      <c r="T38" s="24">
        <v>3</v>
      </c>
      <c r="U38" s="24">
        <v>2</v>
      </c>
      <c r="V38" s="579">
        <f>SUM(E38:U38)</f>
        <v>42</v>
      </c>
      <c r="W38" s="205"/>
      <c r="X38" s="24">
        <v>1</v>
      </c>
      <c r="Y38" s="24">
        <v>2</v>
      </c>
      <c r="Z38" s="24">
        <v>1</v>
      </c>
      <c r="AA38" s="24">
        <v>2</v>
      </c>
      <c r="AB38" s="24">
        <v>1</v>
      </c>
      <c r="AC38" s="24">
        <v>2</v>
      </c>
      <c r="AD38" s="24">
        <v>1</v>
      </c>
      <c r="AE38" s="24">
        <v>2</v>
      </c>
      <c r="AF38" s="24">
        <v>1</v>
      </c>
      <c r="AG38" s="24">
        <v>2</v>
      </c>
      <c r="AH38" s="24">
        <v>2</v>
      </c>
      <c r="AI38" s="24">
        <v>2</v>
      </c>
      <c r="AJ38" s="24">
        <v>1</v>
      </c>
      <c r="AK38" s="24">
        <v>2</v>
      </c>
      <c r="AL38" s="24">
        <v>2</v>
      </c>
      <c r="AM38" s="24">
        <v>2</v>
      </c>
      <c r="AN38" s="24">
        <v>2</v>
      </c>
      <c r="AO38" s="54">
        <v>1</v>
      </c>
      <c r="AP38" s="290">
        <v>0</v>
      </c>
      <c r="AQ38" s="223">
        <v>2</v>
      </c>
      <c r="AR38" s="366">
        <v>2</v>
      </c>
      <c r="AS38" s="54">
        <v>2</v>
      </c>
      <c r="AT38" s="581">
        <v>0</v>
      </c>
      <c r="AU38" s="582">
        <v>0</v>
      </c>
      <c r="AV38" s="578">
        <f t="shared" si="15"/>
        <v>35</v>
      </c>
      <c r="AW38" s="270">
        <f t="shared" si="4"/>
        <v>77</v>
      </c>
      <c r="AX38" s="113"/>
      <c r="AY38" s="113"/>
      <c r="AZ38" s="113"/>
      <c r="BA38" s="113"/>
      <c r="BB38" s="113"/>
      <c r="BC38" s="113"/>
      <c r="BD38" s="113"/>
      <c r="BE38" s="7"/>
    </row>
    <row r="39" spans="1:57" ht="18" customHeight="1" thickBot="1">
      <c r="A39" s="388"/>
      <c r="B39" s="367" t="s">
        <v>81</v>
      </c>
      <c r="C39" s="367" t="s">
        <v>161</v>
      </c>
      <c r="D39" s="12" t="s">
        <v>18</v>
      </c>
      <c r="E39" s="25">
        <v>2</v>
      </c>
      <c r="F39" s="24">
        <v>2</v>
      </c>
      <c r="G39" s="25">
        <v>2</v>
      </c>
      <c r="H39" s="24">
        <v>2</v>
      </c>
      <c r="I39" s="25">
        <v>2</v>
      </c>
      <c r="J39" s="24">
        <v>2</v>
      </c>
      <c r="K39" s="25">
        <v>2</v>
      </c>
      <c r="L39" s="24">
        <v>2</v>
      </c>
      <c r="M39" s="25">
        <v>2</v>
      </c>
      <c r="N39" s="24">
        <v>2</v>
      </c>
      <c r="O39" s="25">
        <v>2</v>
      </c>
      <c r="P39" s="24">
        <v>2</v>
      </c>
      <c r="Q39" s="25">
        <v>2</v>
      </c>
      <c r="R39" s="24">
        <v>2</v>
      </c>
      <c r="S39" s="25">
        <v>2</v>
      </c>
      <c r="T39" s="24">
        <v>2</v>
      </c>
      <c r="U39" s="24">
        <v>2</v>
      </c>
      <c r="V39" s="579">
        <f t="shared" si="14"/>
        <v>34</v>
      </c>
      <c r="W39" s="205"/>
      <c r="X39" s="24">
        <v>2</v>
      </c>
      <c r="Y39" s="24">
        <v>2</v>
      </c>
      <c r="Z39" s="24">
        <v>2</v>
      </c>
      <c r="AA39" s="24">
        <v>2</v>
      </c>
      <c r="AB39" s="24">
        <v>2</v>
      </c>
      <c r="AC39" s="24">
        <v>2</v>
      </c>
      <c r="AD39" s="24">
        <v>2</v>
      </c>
      <c r="AE39" s="24">
        <v>2</v>
      </c>
      <c r="AF39" s="24">
        <v>2</v>
      </c>
      <c r="AG39" s="24">
        <v>2</v>
      </c>
      <c r="AH39" s="24">
        <v>2</v>
      </c>
      <c r="AI39" s="24">
        <v>2</v>
      </c>
      <c r="AJ39" s="24">
        <v>2</v>
      </c>
      <c r="AK39" s="24">
        <v>4</v>
      </c>
      <c r="AL39" s="24">
        <v>2</v>
      </c>
      <c r="AM39" s="24">
        <v>2</v>
      </c>
      <c r="AN39" s="24">
        <v>2</v>
      </c>
      <c r="AO39" s="54">
        <v>2</v>
      </c>
      <c r="AP39" s="290">
        <v>0</v>
      </c>
      <c r="AQ39" s="54">
        <v>2</v>
      </c>
      <c r="AR39" s="54">
        <v>2</v>
      </c>
      <c r="AS39" s="54">
        <v>2</v>
      </c>
      <c r="AT39" s="581">
        <v>0</v>
      </c>
      <c r="AU39" s="364">
        <v>0</v>
      </c>
      <c r="AV39" s="578">
        <f t="shared" si="15"/>
        <v>44</v>
      </c>
      <c r="AW39" s="270">
        <f t="shared" si="4"/>
        <v>78</v>
      </c>
      <c r="AX39" s="113"/>
      <c r="AY39" s="113"/>
      <c r="AZ39" s="113"/>
      <c r="BA39" s="113"/>
      <c r="BB39" s="113"/>
      <c r="BC39" s="113"/>
      <c r="BD39" s="113"/>
      <c r="BE39" s="7"/>
    </row>
    <row r="40" spans="1:57" ht="18" customHeight="1" thickBot="1">
      <c r="A40" s="388"/>
      <c r="B40" s="368"/>
      <c r="C40" s="368"/>
      <c r="D40" s="12" t="s">
        <v>19</v>
      </c>
      <c r="E40" s="25">
        <v>1</v>
      </c>
      <c r="F40" s="24">
        <v>1</v>
      </c>
      <c r="G40" s="25">
        <v>1</v>
      </c>
      <c r="H40" s="24">
        <v>1</v>
      </c>
      <c r="I40" s="25">
        <v>1</v>
      </c>
      <c r="J40" s="24">
        <v>1</v>
      </c>
      <c r="K40" s="25">
        <v>1</v>
      </c>
      <c r="L40" s="24">
        <v>1</v>
      </c>
      <c r="M40" s="25">
        <v>1</v>
      </c>
      <c r="N40" s="24">
        <v>1</v>
      </c>
      <c r="O40" s="25">
        <v>1</v>
      </c>
      <c r="P40" s="24">
        <v>1</v>
      </c>
      <c r="Q40" s="25">
        <v>1</v>
      </c>
      <c r="R40" s="24">
        <v>1</v>
      </c>
      <c r="S40" s="25">
        <v>1</v>
      </c>
      <c r="T40" s="24">
        <v>1</v>
      </c>
      <c r="U40" s="24">
        <v>1</v>
      </c>
      <c r="V40" s="579">
        <f t="shared" si="14"/>
        <v>17</v>
      </c>
      <c r="W40" s="205"/>
      <c r="X40" s="24">
        <v>1</v>
      </c>
      <c r="Y40" s="24">
        <v>1</v>
      </c>
      <c r="Z40" s="24">
        <v>1</v>
      </c>
      <c r="AA40" s="24">
        <v>1</v>
      </c>
      <c r="AB40" s="24">
        <v>1</v>
      </c>
      <c r="AC40" s="24">
        <v>1</v>
      </c>
      <c r="AD40" s="24">
        <v>1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v>1</v>
      </c>
      <c r="AK40" s="24">
        <v>2</v>
      </c>
      <c r="AL40" s="24">
        <v>1</v>
      </c>
      <c r="AM40" s="24">
        <v>1</v>
      </c>
      <c r="AN40" s="24">
        <v>1</v>
      </c>
      <c r="AO40" s="54">
        <v>1</v>
      </c>
      <c r="AP40" s="290">
        <v>0</v>
      </c>
      <c r="AQ40" s="223">
        <v>1</v>
      </c>
      <c r="AR40" s="366">
        <v>1</v>
      </c>
      <c r="AS40" s="54">
        <v>1</v>
      </c>
      <c r="AT40" s="581">
        <v>0</v>
      </c>
      <c r="AU40" s="582">
        <v>0</v>
      </c>
      <c r="AV40" s="578">
        <f t="shared" si="15"/>
        <v>22</v>
      </c>
      <c r="AW40" s="270">
        <f>SUM(V40+AV40)</f>
        <v>39</v>
      </c>
      <c r="AX40" s="113"/>
      <c r="AY40" s="113"/>
      <c r="AZ40" s="113"/>
      <c r="BA40" s="113"/>
      <c r="BB40" s="113"/>
      <c r="BC40" s="113"/>
      <c r="BD40" s="113"/>
      <c r="BE40" s="7"/>
    </row>
    <row r="41" spans="1:57" ht="18" customHeight="1" thickBot="1">
      <c r="A41" s="388"/>
      <c r="B41" s="394" t="s">
        <v>95</v>
      </c>
      <c r="C41" s="394" t="s">
        <v>162</v>
      </c>
      <c r="D41" s="12" t="s">
        <v>18</v>
      </c>
      <c r="E41" s="24">
        <v>4</v>
      </c>
      <c r="F41" s="24">
        <v>2</v>
      </c>
      <c r="G41" s="24">
        <v>4</v>
      </c>
      <c r="H41" s="24">
        <v>2</v>
      </c>
      <c r="I41" s="24">
        <v>4</v>
      </c>
      <c r="J41" s="24">
        <v>2</v>
      </c>
      <c r="K41" s="24">
        <v>4</v>
      </c>
      <c r="L41" s="24">
        <v>2</v>
      </c>
      <c r="M41" s="24">
        <v>4</v>
      </c>
      <c r="N41" s="24">
        <v>2</v>
      </c>
      <c r="O41" s="24">
        <v>4</v>
      </c>
      <c r="P41" s="24">
        <v>2</v>
      </c>
      <c r="Q41" s="24">
        <v>4</v>
      </c>
      <c r="R41" s="24">
        <v>2</v>
      </c>
      <c r="S41" s="24">
        <v>3</v>
      </c>
      <c r="T41" s="24">
        <v>2</v>
      </c>
      <c r="U41" s="24">
        <v>4</v>
      </c>
      <c r="V41" s="579">
        <f t="shared" si="14"/>
        <v>51</v>
      </c>
      <c r="W41" s="205"/>
      <c r="X41" s="24">
        <v>2</v>
      </c>
      <c r="Y41" s="24">
        <v>4</v>
      </c>
      <c r="Z41" s="24">
        <v>2</v>
      </c>
      <c r="AA41" s="24">
        <v>2</v>
      </c>
      <c r="AB41" s="24">
        <v>2</v>
      </c>
      <c r="AC41" s="24">
        <v>4</v>
      </c>
      <c r="AD41" s="24">
        <v>2</v>
      </c>
      <c r="AE41" s="24">
        <v>2</v>
      </c>
      <c r="AF41" s="24">
        <v>2</v>
      </c>
      <c r="AG41" s="24">
        <v>4</v>
      </c>
      <c r="AH41" s="24">
        <v>2</v>
      </c>
      <c r="AI41" s="24">
        <v>2</v>
      </c>
      <c r="AJ41" s="24">
        <v>4</v>
      </c>
      <c r="AK41" s="24">
        <v>4</v>
      </c>
      <c r="AL41" s="24">
        <v>3</v>
      </c>
      <c r="AM41" s="24">
        <v>4</v>
      </c>
      <c r="AN41" s="24">
        <v>2</v>
      </c>
      <c r="AO41" s="54">
        <v>4</v>
      </c>
      <c r="AP41" s="290">
        <v>0</v>
      </c>
      <c r="AQ41" s="54">
        <v>2</v>
      </c>
      <c r="AR41" s="54">
        <v>2</v>
      </c>
      <c r="AS41" s="54">
        <v>2</v>
      </c>
      <c r="AT41" s="581">
        <v>0</v>
      </c>
      <c r="AU41" s="582">
        <v>0</v>
      </c>
      <c r="AV41" s="578">
        <f t="shared" si="15"/>
        <v>57</v>
      </c>
      <c r="AW41" s="270">
        <f t="shared" si="4"/>
        <v>108</v>
      </c>
      <c r="AX41" s="113"/>
      <c r="AY41" s="113"/>
      <c r="AZ41" s="113"/>
      <c r="BA41" s="113"/>
      <c r="BB41" s="113"/>
      <c r="BC41" s="113"/>
      <c r="BD41" s="113"/>
      <c r="BE41" s="7" t="e">
        <f>AU41+#REF!</f>
        <v>#REF!</v>
      </c>
    </row>
    <row r="42" spans="1:57" ht="18" customHeight="1" thickBot="1">
      <c r="A42" s="388"/>
      <c r="B42" s="394"/>
      <c r="C42" s="394"/>
      <c r="D42" s="12" t="s">
        <v>19</v>
      </c>
      <c r="E42" s="24">
        <v>2</v>
      </c>
      <c r="F42" s="24">
        <v>1</v>
      </c>
      <c r="G42" s="24">
        <v>2</v>
      </c>
      <c r="H42" s="24">
        <v>1</v>
      </c>
      <c r="I42" s="24">
        <v>2</v>
      </c>
      <c r="J42" s="24">
        <v>1</v>
      </c>
      <c r="K42" s="24">
        <v>2</v>
      </c>
      <c r="L42" s="24">
        <v>1</v>
      </c>
      <c r="M42" s="24">
        <v>2</v>
      </c>
      <c r="N42" s="24">
        <v>1</v>
      </c>
      <c r="O42" s="24">
        <v>2</v>
      </c>
      <c r="P42" s="24">
        <v>1</v>
      </c>
      <c r="Q42" s="24">
        <v>2</v>
      </c>
      <c r="R42" s="24">
        <v>1</v>
      </c>
      <c r="S42" s="24">
        <v>2</v>
      </c>
      <c r="T42" s="24">
        <v>1</v>
      </c>
      <c r="U42" s="24">
        <v>2</v>
      </c>
      <c r="V42" s="579">
        <f t="shared" si="14"/>
        <v>26</v>
      </c>
      <c r="W42" s="205"/>
      <c r="X42" s="24">
        <v>1</v>
      </c>
      <c r="Y42" s="24">
        <v>2</v>
      </c>
      <c r="Z42" s="24">
        <v>1</v>
      </c>
      <c r="AA42" s="24">
        <v>1</v>
      </c>
      <c r="AB42" s="24">
        <v>1</v>
      </c>
      <c r="AC42" s="24">
        <v>2</v>
      </c>
      <c r="AD42" s="24">
        <v>1</v>
      </c>
      <c r="AE42" s="24">
        <v>1</v>
      </c>
      <c r="AF42" s="24">
        <v>1</v>
      </c>
      <c r="AG42" s="24">
        <v>2</v>
      </c>
      <c r="AH42" s="24">
        <v>1</v>
      </c>
      <c r="AI42" s="24">
        <v>1</v>
      </c>
      <c r="AJ42" s="24">
        <v>2</v>
      </c>
      <c r="AK42" s="24">
        <v>2</v>
      </c>
      <c r="AL42" s="24">
        <v>1</v>
      </c>
      <c r="AM42" s="24">
        <v>2</v>
      </c>
      <c r="AN42" s="24">
        <v>1</v>
      </c>
      <c r="AO42" s="54">
        <v>2</v>
      </c>
      <c r="AP42" s="290">
        <v>0</v>
      </c>
      <c r="AQ42" s="223">
        <v>1</v>
      </c>
      <c r="AR42" s="221">
        <v>1</v>
      </c>
      <c r="AS42" s="54">
        <v>1</v>
      </c>
      <c r="AT42" s="581">
        <v>0</v>
      </c>
      <c r="AU42" s="582">
        <v>0</v>
      </c>
      <c r="AV42" s="578">
        <f t="shared" si="15"/>
        <v>28</v>
      </c>
      <c r="AW42" s="270">
        <f t="shared" si="4"/>
        <v>54</v>
      </c>
      <c r="AX42" s="113"/>
      <c r="AY42" s="113"/>
      <c r="AZ42" s="113"/>
      <c r="BA42" s="113"/>
      <c r="BB42" s="113"/>
      <c r="BC42" s="113"/>
      <c r="BD42" s="113"/>
      <c r="BE42" s="7" t="e">
        <f>AU42+#REF!</f>
        <v>#REF!</v>
      </c>
    </row>
    <row r="43" spans="1:57" ht="18" customHeight="1" thickBot="1">
      <c r="A43" s="388"/>
      <c r="B43" s="395" t="s">
        <v>163</v>
      </c>
      <c r="C43" s="397" t="s">
        <v>164</v>
      </c>
      <c r="D43" s="12" t="s">
        <v>18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132">
        <v>0</v>
      </c>
      <c r="W43" s="205"/>
      <c r="X43" s="39">
        <f>X45+X49</f>
        <v>4</v>
      </c>
      <c r="Y43" s="39">
        <f>Y45+Y49</f>
        <v>4</v>
      </c>
      <c r="Z43" s="39">
        <f>Z45+Z49</f>
        <v>4</v>
      </c>
      <c r="AA43" s="39">
        <f>AA45+AA49</f>
        <v>4</v>
      </c>
      <c r="AB43" s="39">
        <f>AB45+AB49</f>
        <v>4</v>
      </c>
      <c r="AC43" s="39">
        <f>AC45+AC49</f>
        <v>4</v>
      </c>
      <c r="AD43" s="39">
        <f>AD45+AD49</f>
        <v>4</v>
      </c>
      <c r="AE43" s="39">
        <f>AE45+AE49</f>
        <v>4</v>
      </c>
      <c r="AF43" s="39">
        <f>AF45+AF49</f>
        <v>4</v>
      </c>
      <c r="AG43" s="39">
        <f>AG45+AG49</f>
        <v>4</v>
      </c>
      <c r="AH43" s="39">
        <f>AH45+AH49</f>
        <v>4</v>
      </c>
      <c r="AI43" s="39">
        <f>AI45+AI49</f>
        <v>4</v>
      </c>
      <c r="AJ43" s="39">
        <f>AJ45+AJ49</f>
        <v>4</v>
      </c>
      <c r="AK43" s="39">
        <f>AK45+AK49</f>
        <v>4</v>
      </c>
      <c r="AL43" s="39">
        <f>AL45+AL49</f>
        <v>4</v>
      </c>
      <c r="AM43" s="39">
        <f>AM45+AM49</f>
        <v>2</v>
      </c>
      <c r="AN43" s="39">
        <f>AN45+AN49</f>
        <v>4</v>
      </c>
      <c r="AO43" s="39">
        <f>AO45+AO49</f>
        <v>4</v>
      </c>
      <c r="AP43" s="290">
        <v>0</v>
      </c>
      <c r="AQ43" s="39">
        <f>AQ45+AQ49</f>
        <v>2</v>
      </c>
      <c r="AR43" s="39">
        <f>AR45+AR49</f>
        <v>2</v>
      </c>
      <c r="AS43" s="39">
        <f>AS45+AS49</f>
        <v>4</v>
      </c>
      <c r="AT43" s="580">
        <f>AT45+AT49</f>
        <v>0</v>
      </c>
      <c r="AU43" s="580">
        <f>AU45+AU49</f>
        <v>0</v>
      </c>
      <c r="AV43" s="131">
        <f>AV45+AV49</f>
        <v>78</v>
      </c>
      <c r="AW43" s="270">
        <f t="shared" si="4"/>
        <v>78</v>
      </c>
      <c r="AX43" s="113"/>
      <c r="AY43" s="113"/>
      <c r="AZ43" s="113"/>
      <c r="BA43" s="113"/>
      <c r="BB43" s="113"/>
      <c r="BC43" s="113"/>
      <c r="BD43" s="113"/>
      <c r="BE43" s="7" t="e">
        <f>AU43+#REF!</f>
        <v>#REF!</v>
      </c>
    </row>
    <row r="44" spans="1:57" ht="18" customHeight="1" thickBot="1">
      <c r="A44" s="388"/>
      <c r="B44" s="396"/>
      <c r="C44" s="398"/>
      <c r="D44" s="1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132">
        <v>0</v>
      </c>
      <c r="W44" s="205"/>
      <c r="X44" s="39">
        <f>X46+X50</f>
        <v>2</v>
      </c>
      <c r="Y44" s="39">
        <f aca="true" t="shared" si="16" ref="Y44:AU44">Y46+Y50</f>
        <v>2</v>
      </c>
      <c r="Z44" s="39">
        <f t="shared" si="16"/>
        <v>2</v>
      </c>
      <c r="AA44" s="39">
        <f t="shared" si="16"/>
        <v>2</v>
      </c>
      <c r="AB44" s="39">
        <f t="shared" si="16"/>
        <v>2</v>
      </c>
      <c r="AC44" s="39">
        <f t="shared" si="16"/>
        <v>2</v>
      </c>
      <c r="AD44" s="39">
        <f t="shared" si="16"/>
        <v>2</v>
      </c>
      <c r="AE44" s="39">
        <f t="shared" si="16"/>
        <v>2</v>
      </c>
      <c r="AF44" s="39">
        <f t="shared" si="16"/>
        <v>2</v>
      </c>
      <c r="AG44" s="39">
        <f t="shared" si="16"/>
        <v>2</v>
      </c>
      <c r="AH44" s="39">
        <f t="shared" si="16"/>
        <v>2</v>
      </c>
      <c r="AI44" s="39">
        <f t="shared" si="16"/>
        <v>2</v>
      </c>
      <c r="AJ44" s="39">
        <f t="shared" si="16"/>
        <v>2</v>
      </c>
      <c r="AK44" s="39">
        <f t="shared" si="16"/>
        <v>2</v>
      </c>
      <c r="AL44" s="39">
        <f t="shared" si="16"/>
        <v>2</v>
      </c>
      <c r="AM44" s="39">
        <f t="shared" si="16"/>
        <v>1</v>
      </c>
      <c r="AN44" s="39">
        <f t="shared" si="16"/>
        <v>2</v>
      </c>
      <c r="AO44" s="39">
        <f t="shared" si="16"/>
        <v>2</v>
      </c>
      <c r="AP44" s="290">
        <v>0</v>
      </c>
      <c r="AQ44" s="39">
        <f t="shared" si="16"/>
        <v>1</v>
      </c>
      <c r="AR44" s="39">
        <f t="shared" si="16"/>
        <v>1</v>
      </c>
      <c r="AS44" s="39">
        <f t="shared" si="16"/>
        <v>2</v>
      </c>
      <c r="AT44" s="580">
        <f t="shared" si="16"/>
        <v>0</v>
      </c>
      <c r="AU44" s="580">
        <f t="shared" si="16"/>
        <v>0</v>
      </c>
      <c r="AV44" s="131">
        <f>AV46+AV50</f>
        <v>39</v>
      </c>
      <c r="AW44" s="270">
        <f t="shared" si="4"/>
        <v>39</v>
      </c>
      <c r="AX44" s="113"/>
      <c r="AY44" s="113"/>
      <c r="AZ44" s="113"/>
      <c r="BA44" s="113"/>
      <c r="BB44" s="113"/>
      <c r="BC44" s="113"/>
      <c r="BD44" s="113"/>
      <c r="BE44" s="7" t="e">
        <f>AU44+#REF!</f>
        <v>#REF!</v>
      </c>
    </row>
    <row r="45" spans="1:57" ht="18" customHeight="1" thickBot="1">
      <c r="A45" s="389"/>
      <c r="B45" s="415" t="s">
        <v>36</v>
      </c>
      <c r="C45" s="415" t="s">
        <v>165</v>
      </c>
      <c r="D45" s="37" t="s">
        <v>18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132">
        <v>0</v>
      </c>
      <c r="W45" s="205"/>
      <c r="X45" s="209">
        <f>X47</f>
        <v>2</v>
      </c>
      <c r="Y45" s="209">
        <f aca="true" t="shared" si="17" ref="Y45:AO45">Y47</f>
        <v>4</v>
      </c>
      <c r="Z45" s="209">
        <f t="shared" si="17"/>
        <v>2</v>
      </c>
      <c r="AA45" s="209">
        <f t="shared" si="17"/>
        <v>4</v>
      </c>
      <c r="AB45" s="209">
        <f t="shared" si="17"/>
        <v>2</v>
      </c>
      <c r="AC45" s="209">
        <f t="shared" si="17"/>
        <v>4</v>
      </c>
      <c r="AD45" s="209">
        <f t="shared" si="17"/>
        <v>2</v>
      </c>
      <c r="AE45" s="209">
        <f t="shared" si="17"/>
        <v>4</v>
      </c>
      <c r="AF45" s="209">
        <f t="shared" si="17"/>
        <v>2</v>
      </c>
      <c r="AG45" s="209">
        <f t="shared" si="17"/>
        <v>4</v>
      </c>
      <c r="AH45" s="209">
        <f t="shared" si="17"/>
        <v>2</v>
      </c>
      <c r="AI45" s="209">
        <f t="shared" si="17"/>
        <v>4</v>
      </c>
      <c r="AJ45" s="209">
        <f t="shared" si="17"/>
        <v>2</v>
      </c>
      <c r="AK45" s="209">
        <f t="shared" si="17"/>
        <v>4</v>
      </c>
      <c r="AL45" s="209">
        <f t="shared" si="17"/>
        <v>2</v>
      </c>
      <c r="AM45" s="209">
        <f t="shared" si="17"/>
        <v>2</v>
      </c>
      <c r="AN45" s="209">
        <f t="shared" si="17"/>
        <v>2</v>
      </c>
      <c r="AO45" s="209">
        <f t="shared" si="17"/>
        <v>2</v>
      </c>
      <c r="AP45" s="290">
        <v>0</v>
      </c>
      <c r="AQ45" s="209">
        <f>AQ47</f>
        <v>2</v>
      </c>
      <c r="AR45" s="209">
        <f>AR47</f>
        <v>2</v>
      </c>
      <c r="AS45" s="209">
        <f>AS47</f>
        <v>3</v>
      </c>
      <c r="AT45" s="581">
        <v>0</v>
      </c>
      <c r="AU45" s="581">
        <v>0</v>
      </c>
      <c r="AV45" s="287">
        <f aca="true" t="shared" si="18" ref="AV45:AV56">SUM(X45:AU45)</f>
        <v>57</v>
      </c>
      <c r="AW45" s="270">
        <f t="shared" si="4"/>
        <v>57</v>
      </c>
      <c r="AX45" s="113"/>
      <c r="AY45" s="113"/>
      <c r="AZ45" s="113"/>
      <c r="BA45" s="113"/>
      <c r="BB45" s="113"/>
      <c r="BC45" s="113"/>
      <c r="BD45" s="113"/>
      <c r="BE45" s="217"/>
    </row>
    <row r="46" spans="1:57" ht="18" customHeight="1" thickBot="1">
      <c r="A46" s="389"/>
      <c r="B46" s="416"/>
      <c r="C46" s="416"/>
      <c r="D46" s="3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132">
        <v>0</v>
      </c>
      <c r="W46" s="219"/>
      <c r="X46" s="285">
        <v>1</v>
      </c>
      <c r="Y46" s="209">
        <f aca="true" t="shared" si="19" ref="Y46:AO46">Y48</f>
        <v>2</v>
      </c>
      <c r="Z46" s="209">
        <f t="shared" si="19"/>
        <v>1</v>
      </c>
      <c r="AA46" s="209">
        <f t="shared" si="19"/>
        <v>2</v>
      </c>
      <c r="AB46" s="209">
        <f t="shared" si="19"/>
        <v>1</v>
      </c>
      <c r="AC46" s="209">
        <f t="shared" si="19"/>
        <v>2</v>
      </c>
      <c r="AD46" s="209">
        <f t="shared" si="19"/>
        <v>1</v>
      </c>
      <c r="AE46" s="209">
        <f t="shared" si="19"/>
        <v>2</v>
      </c>
      <c r="AF46" s="209">
        <f t="shared" si="19"/>
        <v>1</v>
      </c>
      <c r="AG46" s="209">
        <f t="shared" si="19"/>
        <v>2</v>
      </c>
      <c r="AH46" s="209">
        <f t="shared" si="19"/>
        <v>1</v>
      </c>
      <c r="AI46" s="209">
        <f t="shared" si="19"/>
        <v>2</v>
      </c>
      <c r="AJ46" s="209">
        <f t="shared" si="19"/>
        <v>1</v>
      </c>
      <c r="AK46" s="209">
        <f t="shared" si="19"/>
        <v>2</v>
      </c>
      <c r="AL46" s="209">
        <f t="shared" si="19"/>
        <v>1</v>
      </c>
      <c r="AM46" s="209">
        <f t="shared" si="19"/>
        <v>1</v>
      </c>
      <c r="AN46" s="209">
        <f t="shared" si="19"/>
        <v>1</v>
      </c>
      <c r="AO46" s="209">
        <f t="shared" si="19"/>
        <v>1</v>
      </c>
      <c r="AP46" s="290">
        <v>0</v>
      </c>
      <c r="AQ46" s="209">
        <f>AQ48</f>
        <v>1</v>
      </c>
      <c r="AR46" s="209">
        <f>AR48</f>
        <v>1</v>
      </c>
      <c r="AS46" s="209">
        <f>AS48</f>
        <v>1</v>
      </c>
      <c r="AT46" s="581">
        <v>0</v>
      </c>
      <c r="AU46" s="581">
        <v>0</v>
      </c>
      <c r="AV46" s="287">
        <f t="shared" si="18"/>
        <v>28</v>
      </c>
      <c r="AW46" s="270">
        <f t="shared" si="4"/>
        <v>28</v>
      </c>
      <c r="AX46" s="113"/>
      <c r="AY46" s="113"/>
      <c r="AZ46" s="113"/>
      <c r="BA46" s="113"/>
      <c r="BB46" s="113"/>
      <c r="BC46" s="113"/>
      <c r="BD46" s="113"/>
      <c r="BE46" s="217"/>
    </row>
    <row r="47" spans="1:58" ht="18" customHeight="1" thickBot="1">
      <c r="A47" s="389"/>
      <c r="B47" s="367" t="s">
        <v>153</v>
      </c>
      <c r="C47" s="417" t="s">
        <v>166</v>
      </c>
      <c r="D47" s="218" t="s">
        <v>18</v>
      </c>
      <c r="E47" s="4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32">
        <v>0</v>
      </c>
      <c r="W47" s="220"/>
      <c r="X47" s="61">
        <v>2</v>
      </c>
      <c r="Y47" s="24">
        <v>4</v>
      </c>
      <c r="Z47" s="24">
        <v>2</v>
      </c>
      <c r="AA47" s="24">
        <v>4</v>
      </c>
      <c r="AB47" s="24">
        <v>2</v>
      </c>
      <c r="AC47" s="24">
        <v>4</v>
      </c>
      <c r="AD47" s="24">
        <v>2</v>
      </c>
      <c r="AE47" s="24">
        <v>4</v>
      </c>
      <c r="AF47" s="24">
        <v>2</v>
      </c>
      <c r="AG47" s="24">
        <v>4</v>
      </c>
      <c r="AH47" s="24">
        <v>2</v>
      </c>
      <c r="AI47" s="24">
        <v>4</v>
      </c>
      <c r="AJ47" s="24">
        <v>2</v>
      </c>
      <c r="AK47" s="24">
        <v>4</v>
      </c>
      <c r="AL47" s="24">
        <v>2</v>
      </c>
      <c r="AM47" s="24">
        <v>2</v>
      </c>
      <c r="AN47" s="24">
        <v>2</v>
      </c>
      <c r="AO47" s="54">
        <v>2</v>
      </c>
      <c r="AP47" s="290">
        <v>0</v>
      </c>
      <c r="AQ47" s="54">
        <v>2</v>
      </c>
      <c r="AR47" s="54">
        <v>2</v>
      </c>
      <c r="AS47" s="61">
        <v>3</v>
      </c>
      <c r="AT47" s="581">
        <v>0</v>
      </c>
      <c r="AU47" s="581">
        <v>0</v>
      </c>
      <c r="AV47" s="578">
        <f t="shared" si="18"/>
        <v>57</v>
      </c>
      <c r="AW47" s="270">
        <f t="shared" si="4"/>
        <v>57</v>
      </c>
      <c r="AX47" s="113"/>
      <c r="AY47" s="113"/>
      <c r="AZ47" s="113"/>
      <c r="BA47" s="113"/>
      <c r="BB47" s="113"/>
      <c r="BC47" s="113"/>
      <c r="BD47" s="113"/>
      <c r="BE47" s="113"/>
      <c r="BF47" s="7" t="e">
        <f>AV47+#REF!</f>
        <v>#REF!</v>
      </c>
    </row>
    <row r="48" spans="1:58" ht="18" customHeight="1" thickBot="1">
      <c r="A48" s="389"/>
      <c r="B48" s="368"/>
      <c r="C48" s="418"/>
      <c r="D48" s="218" t="s">
        <v>96</v>
      </c>
      <c r="E48" s="4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32">
        <v>0</v>
      </c>
      <c r="W48" s="220"/>
      <c r="X48" s="221">
        <v>1</v>
      </c>
      <c r="Y48" s="24">
        <v>2</v>
      </c>
      <c r="Z48" s="24">
        <v>1</v>
      </c>
      <c r="AA48" s="24">
        <v>2</v>
      </c>
      <c r="AB48" s="24">
        <v>1</v>
      </c>
      <c r="AC48" s="24">
        <v>2</v>
      </c>
      <c r="AD48" s="24">
        <v>1</v>
      </c>
      <c r="AE48" s="24">
        <v>2</v>
      </c>
      <c r="AF48" s="24">
        <v>1</v>
      </c>
      <c r="AG48" s="24">
        <v>2</v>
      </c>
      <c r="AH48" s="24">
        <v>1</v>
      </c>
      <c r="AI48" s="24">
        <v>2</v>
      </c>
      <c r="AJ48" s="24">
        <v>1</v>
      </c>
      <c r="AK48" s="24">
        <v>2</v>
      </c>
      <c r="AL48" s="24">
        <v>1</v>
      </c>
      <c r="AM48" s="24">
        <v>1</v>
      </c>
      <c r="AN48" s="24">
        <v>1</v>
      </c>
      <c r="AO48" s="54">
        <v>1</v>
      </c>
      <c r="AP48" s="290">
        <v>0</v>
      </c>
      <c r="AQ48" s="54">
        <v>1</v>
      </c>
      <c r="AR48" s="223">
        <v>1</v>
      </c>
      <c r="AS48" s="221">
        <v>1</v>
      </c>
      <c r="AT48" s="581">
        <v>0</v>
      </c>
      <c r="AU48" s="581">
        <v>0</v>
      </c>
      <c r="AV48" s="578">
        <f t="shared" si="18"/>
        <v>28</v>
      </c>
      <c r="AW48" s="270">
        <f t="shared" si="4"/>
        <v>28</v>
      </c>
      <c r="AX48" s="113"/>
      <c r="AY48" s="113"/>
      <c r="AZ48" s="113"/>
      <c r="BA48" s="113"/>
      <c r="BB48" s="113"/>
      <c r="BC48" s="113"/>
      <c r="BD48" s="113"/>
      <c r="BE48" s="113"/>
      <c r="BF48" s="7" t="e">
        <f>AV48+#REF!</f>
        <v>#REF!</v>
      </c>
    </row>
    <row r="49" spans="1:57" ht="18" customHeight="1" thickBot="1">
      <c r="A49" s="389"/>
      <c r="B49" s="406" t="s">
        <v>168</v>
      </c>
      <c r="C49" s="408" t="s">
        <v>167</v>
      </c>
      <c r="D49" s="206" t="s">
        <v>18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132">
        <f aca="true" t="shared" si="20" ref="V49:V59">SUM(E49:U49)</f>
        <v>0</v>
      </c>
      <c r="W49" s="219"/>
      <c r="X49" s="207">
        <v>2</v>
      </c>
      <c r="Y49" s="207">
        <v>0</v>
      </c>
      <c r="Z49" s="207">
        <v>2</v>
      </c>
      <c r="AA49" s="207">
        <v>0</v>
      </c>
      <c r="AB49" s="207">
        <v>2</v>
      </c>
      <c r="AC49" s="207">
        <v>0</v>
      </c>
      <c r="AD49" s="207">
        <v>2</v>
      </c>
      <c r="AE49" s="207">
        <v>0</v>
      </c>
      <c r="AF49" s="207">
        <v>2</v>
      </c>
      <c r="AG49" s="207">
        <v>0</v>
      </c>
      <c r="AH49" s="207">
        <v>2</v>
      </c>
      <c r="AI49" s="207">
        <v>0</v>
      </c>
      <c r="AJ49" s="207">
        <v>2</v>
      </c>
      <c r="AK49" s="207">
        <v>0</v>
      </c>
      <c r="AL49" s="207">
        <v>2</v>
      </c>
      <c r="AM49" s="207">
        <v>0</v>
      </c>
      <c r="AN49" s="207">
        <v>2</v>
      </c>
      <c r="AO49" s="207">
        <v>2</v>
      </c>
      <c r="AP49" s="290">
        <v>0</v>
      </c>
      <c r="AQ49" s="207">
        <v>0</v>
      </c>
      <c r="AR49" s="207">
        <v>0</v>
      </c>
      <c r="AS49" s="268">
        <v>1</v>
      </c>
      <c r="AT49" s="580">
        <f>AT55</f>
        <v>0</v>
      </c>
      <c r="AU49" s="582">
        <f>AU55</f>
        <v>0</v>
      </c>
      <c r="AV49" s="287">
        <f t="shared" si="18"/>
        <v>21</v>
      </c>
      <c r="AW49" s="270">
        <f t="shared" si="4"/>
        <v>21</v>
      </c>
      <c r="AX49" s="113"/>
      <c r="AY49" s="113"/>
      <c r="AZ49" s="113"/>
      <c r="BA49" s="113"/>
      <c r="BB49" s="113"/>
      <c r="BC49" s="113"/>
      <c r="BD49" s="113"/>
      <c r="BE49" s="7" t="e">
        <f>AU49+#REF!</f>
        <v>#REF!</v>
      </c>
    </row>
    <row r="50" spans="1:57" ht="18" customHeight="1" thickBot="1">
      <c r="A50" s="389"/>
      <c r="B50" s="407"/>
      <c r="C50" s="409"/>
      <c r="D50" s="206" t="s">
        <v>18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132">
        <f t="shared" si="20"/>
        <v>0</v>
      </c>
      <c r="W50" s="219"/>
      <c r="X50" s="207">
        <v>1</v>
      </c>
      <c r="Y50" s="207">
        <v>0</v>
      </c>
      <c r="Z50" s="207">
        <v>1</v>
      </c>
      <c r="AA50" s="207">
        <v>0</v>
      </c>
      <c r="AB50" s="207">
        <v>1</v>
      </c>
      <c r="AC50" s="207">
        <v>0</v>
      </c>
      <c r="AD50" s="207">
        <v>1</v>
      </c>
      <c r="AE50" s="207">
        <v>0</v>
      </c>
      <c r="AF50" s="207">
        <v>1</v>
      </c>
      <c r="AG50" s="207">
        <v>0</v>
      </c>
      <c r="AH50" s="207">
        <v>1</v>
      </c>
      <c r="AI50" s="207">
        <v>0</v>
      </c>
      <c r="AJ50" s="207">
        <v>1</v>
      </c>
      <c r="AK50" s="207">
        <v>0</v>
      </c>
      <c r="AL50" s="207">
        <v>1</v>
      </c>
      <c r="AM50" s="207">
        <v>0</v>
      </c>
      <c r="AN50" s="207">
        <v>1</v>
      </c>
      <c r="AO50" s="207">
        <v>1</v>
      </c>
      <c r="AP50" s="290">
        <v>0</v>
      </c>
      <c r="AQ50" s="207">
        <v>0</v>
      </c>
      <c r="AR50" s="207">
        <f>AR56</f>
        <v>0</v>
      </c>
      <c r="AS50" s="207">
        <v>1</v>
      </c>
      <c r="AT50" s="580">
        <f>AT56</f>
        <v>0</v>
      </c>
      <c r="AU50" s="582">
        <f>AU56</f>
        <v>0</v>
      </c>
      <c r="AV50" s="287">
        <f>AV52</f>
        <v>11</v>
      </c>
      <c r="AW50" s="270">
        <f t="shared" si="4"/>
        <v>11</v>
      </c>
      <c r="AX50" s="113"/>
      <c r="AY50" s="113"/>
      <c r="AZ50" s="113"/>
      <c r="BA50" s="113"/>
      <c r="BB50" s="113"/>
      <c r="BC50" s="113"/>
      <c r="BD50" s="113"/>
      <c r="BE50" s="7" t="e">
        <f>AU50+#REF!</f>
        <v>#REF!</v>
      </c>
    </row>
    <row r="51" spans="1:57" s="123" customFormat="1" ht="19.5" customHeight="1" thickBot="1" thickTop="1">
      <c r="A51" s="389"/>
      <c r="B51" s="414" t="s">
        <v>170</v>
      </c>
      <c r="C51" s="412" t="s">
        <v>169</v>
      </c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132">
        <v>0</v>
      </c>
      <c r="W51" s="219"/>
      <c r="X51" s="207">
        <v>2</v>
      </c>
      <c r="Y51" s="207">
        <v>0</v>
      </c>
      <c r="Z51" s="207">
        <v>2</v>
      </c>
      <c r="AA51" s="207">
        <v>0</v>
      </c>
      <c r="AB51" s="207">
        <v>2</v>
      </c>
      <c r="AC51" s="207">
        <v>0</v>
      </c>
      <c r="AD51" s="207">
        <v>2</v>
      </c>
      <c r="AE51" s="207">
        <v>0</v>
      </c>
      <c r="AF51" s="207">
        <v>2</v>
      </c>
      <c r="AG51" s="207">
        <v>0</v>
      </c>
      <c r="AH51" s="207">
        <v>2</v>
      </c>
      <c r="AI51" s="207">
        <v>0</v>
      </c>
      <c r="AJ51" s="207">
        <v>2</v>
      </c>
      <c r="AK51" s="207">
        <v>0</v>
      </c>
      <c r="AL51" s="207">
        <v>2</v>
      </c>
      <c r="AM51" s="207">
        <v>0</v>
      </c>
      <c r="AN51" s="207">
        <v>2</v>
      </c>
      <c r="AO51" s="207">
        <v>2</v>
      </c>
      <c r="AP51" s="290">
        <v>0</v>
      </c>
      <c r="AQ51" s="207">
        <v>0</v>
      </c>
      <c r="AR51" s="207">
        <v>0</v>
      </c>
      <c r="AS51" s="207">
        <v>1</v>
      </c>
      <c r="AT51" s="580">
        <v>0</v>
      </c>
      <c r="AU51" s="582">
        <v>0</v>
      </c>
      <c r="AV51" s="287">
        <f>AV53</f>
        <v>21</v>
      </c>
      <c r="AW51" s="270"/>
      <c r="AX51" s="113"/>
      <c r="AY51" s="113"/>
      <c r="AZ51" s="113"/>
      <c r="BA51" s="113"/>
      <c r="BB51" s="113"/>
      <c r="BC51" s="113"/>
      <c r="BD51" s="113"/>
      <c r="BE51" s="7"/>
    </row>
    <row r="52" spans="1:57" ht="17.25" customHeight="1" thickBot="1">
      <c r="A52" s="389"/>
      <c r="B52" s="407"/>
      <c r="C52" s="413"/>
      <c r="D52" s="206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132">
        <v>0</v>
      </c>
      <c r="W52" s="219"/>
      <c r="X52" s="207">
        <v>1</v>
      </c>
      <c r="Y52" s="207">
        <v>0</v>
      </c>
      <c r="Z52" s="207">
        <v>1</v>
      </c>
      <c r="AA52" s="207">
        <v>0</v>
      </c>
      <c r="AB52" s="207">
        <v>1</v>
      </c>
      <c r="AC52" s="207">
        <v>0</v>
      </c>
      <c r="AD52" s="207">
        <v>1</v>
      </c>
      <c r="AE52" s="207">
        <v>0</v>
      </c>
      <c r="AF52" s="207">
        <v>1</v>
      </c>
      <c r="AG52" s="207">
        <v>0</v>
      </c>
      <c r="AH52" s="207">
        <v>1</v>
      </c>
      <c r="AI52" s="207">
        <v>0</v>
      </c>
      <c r="AJ52" s="207">
        <v>1</v>
      </c>
      <c r="AK52" s="207">
        <v>0</v>
      </c>
      <c r="AL52" s="207">
        <v>1</v>
      </c>
      <c r="AM52" s="207">
        <v>0</v>
      </c>
      <c r="AN52" s="207">
        <v>1</v>
      </c>
      <c r="AO52" s="207">
        <f>AO54</f>
        <v>1</v>
      </c>
      <c r="AP52" s="290">
        <v>0</v>
      </c>
      <c r="AQ52" s="207">
        <v>0</v>
      </c>
      <c r="AR52" s="207">
        <v>0</v>
      </c>
      <c r="AS52" s="207">
        <v>1</v>
      </c>
      <c r="AT52" s="580">
        <v>0</v>
      </c>
      <c r="AU52" s="582">
        <v>0</v>
      </c>
      <c r="AV52" s="287">
        <f>AV54</f>
        <v>11</v>
      </c>
      <c r="AW52" s="270"/>
      <c r="AX52" s="113"/>
      <c r="AY52" s="113"/>
      <c r="AZ52" s="113"/>
      <c r="BA52" s="113"/>
      <c r="BB52" s="113"/>
      <c r="BC52" s="113"/>
      <c r="BD52" s="113"/>
      <c r="BE52" s="7"/>
    </row>
    <row r="53" spans="1:57" ht="18.75" customHeight="1" thickBot="1" thickTop="1">
      <c r="A53" s="388"/>
      <c r="B53" s="410" t="s">
        <v>171</v>
      </c>
      <c r="C53" s="399" t="s">
        <v>169</v>
      </c>
      <c r="D53" s="12" t="s">
        <v>18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132">
        <f>SUM(E53:U53)</f>
        <v>0</v>
      </c>
      <c r="W53" s="205"/>
      <c r="X53" s="54">
        <v>2</v>
      </c>
      <c r="Y53" s="24">
        <v>0</v>
      </c>
      <c r="Z53" s="24">
        <v>2</v>
      </c>
      <c r="AA53" s="24">
        <v>0</v>
      </c>
      <c r="AB53" s="24">
        <v>2</v>
      </c>
      <c r="AC53" s="24">
        <v>0</v>
      </c>
      <c r="AD53" s="24">
        <v>2</v>
      </c>
      <c r="AE53" s="24">
        <v>0</v>
      </c>
      <c r="AF53" s="24">
        <v>2</v>
      </c>
      <c r="AG53" s="24">
        <v>0</v>
      </c>
      <c r="AH53" s="24">
        <v>2</v>
      </c>
      <c r="AI53" s="24">
        <v>0</v>
      </c>
      <c r="AJ53" s="24">
        <v>2</v>
      </c>
      <c r="AK53" s="24">
        <v>0</v>
      </c>
      <c r="AL53" s="24">
        <v>2</v>
      </c>
      <c r="AM53" s="24">
        <v>0</v>
      </c>
      <c r="AN53" s="24">
        <v>2</v>
      </c>
      <c r="AO53" s="24">
        <v>2</v>
      </c>
      <c r="AP53" s="290">
        <v>0</v>
      </c>
      <c r="AQ53" s="24">
        <v>0</v>
      </c>
      <c r="AR53" s="24">
        <v>0</v>
      </c>
      <c r="AS53" s="24">
        <v>1</v>
      </c>
      <c r="AT53" s="581">
        <v>0</v>
      </c>
      <c r="AU53" s="582">
        <v>0</v>
      </c>
      <c r="AV53" s="287">
        <f>SUM(X53:AU53)</f>
        <v>21</v>
      </c>
      <c r="AW53" s="270">
        <f>SUM(V53+AV53)</f>
        <v>21</v>
      </c>
      <c r="AX53" s="225"/>
      <c r="AY53" s="225"/>
      <c r="AZ53" s="225"/>
      <c r="BA53" s="225"/>
      <c r="BB53" s="225"/>
      <c r="BC53" s="225"/>
      <c r="BD53" s="225"/>
      <c r="BE53" s="124"/>
    </row>
    <row r="54" spans="1:57" ht="21.75" customHeight="1" thickBot="1">
      <c r="A54" s="388"/>
      <c r="B54" s="411"/>
      <c r="C54" s="400"/>
      <c r="D54" s="12" t="s">
        <v>19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32">
        <f>SUM(E54:U54)</f>
        <v>0</v>
      </c>
      <c r="W54" s="205"/>
      <c r="X54" s="24">
        <v>1</v>
      </c>
      <c r="Y54" s="24">
        <v>0</v>
      </c>
      <c r="Z54" s="24">
        <v>1</v>
      </c>
      <c r="AA54" s="24">
        <v>0</v>
      </c>
      <c r="AB54" s="24">
        <v>1</v>
      </c>
      <c r="AC54" s="24">
        <v>0</v>
      </c>
      <c r="AD54" s="24">
        <v>1</v>
      </c>
      <c r="AE54" s="24">
        <v>0</v>
      </c>
      <c r="AF54" s="24">
        <v>1</v>
      </c>
      <c r="AG54" s="24">
        <v>0</v>
      </c>
      <c r="AH54" s="24">
        <v>1</v>
      </c>
      <c r="AI54" s="24">
        <v>0</v>
      </c>
      <c r="AJ54" s="24">
        <v>1</v>
      </c>
      <c r="AK54" s="24">
        <v>0</v>
      </c>
      <c r="AL54" s="24">
        <v>1</v>
      </c>
      <c r="AM54" s="24">
        <v>0</v>
      </c>
      <c r="AN54" s="24">
        <v>1</v>
      </c>
      <c r="AO54" s="24">
        <v>1</v>
      </c>
      <c r="AP54" s="290">
        <v>0</v>
      </c>
      <c r="AQ54" s="24">
        <v>0</v>
      </c>
      <c r="AR54" s="24">
        <v>0</v>
      </c>
      <c r="AS54" s="24">
        <v>1</v>
      </c>
      <c r="AT54" s="581">
        <v>0</v>
      </c>
      <c r="AU54" s="582">
        <v>0</v>
      </c>
      <c r="AV54" s="578">
        <f>SUM(X54:AU54)</f>
        <v>11</v>
      </c>
      <c r="AW54" s="270">
        <f>SUM(V54+AV54)</f>
        <v>11</v>
      </c>
      <c r="AX54" s="113"/>
      <c r="AY54" s="113"/>
      <c r="AZ54" s="113"/>
      <c r="BA54" s="113"/>
      <c r="BB54" s="113"/>
      <c r="BC54" s="113"/>
      <c r="BD54" s="113"/>
      <c r="BE54" s="7"/>
    </row>
    <row r="55" spans="1:57" ht="18" customHeight="1" thickBot="1" thickTop="1">
      <c r="A55" s="388"/>
      <c r="B55" s="410" t="s">
        <v>173</v>
      </c>
      <c r="C55" s="399" t="s">
        <v>172</v>
      </c>
      <c r="D55" s="12" t="s">
        <v>18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32">
        <f t="shared" si="20"/>
        <v>0</v>
      </c>
      <c r="W55" s="205"/>
      <c r="X55" s="5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97" t="s">
        <v>174</v>
      </c>
      <c r="AP55" s="290">
        <v>36</v>
      </c>
      <c r="AQ55" s="24"/>
      <c r="AR55" s="24" t="s">
        <v>174</v>
      </c>
      <c r="AS55" s="24"/>
      <c r="AT55" s="581"/>
      <c r="AU55" s="582"/>
      <c r="AV55" s="287">
        <f t="shared" si="18"/>
        <v>36</v>
      </c>
      <c r="AW55" s="270">
        <f t="shared" si="4"/>
        <v>36</v>
      </c>
      <c r="AX55" s="225"/>
      <c r="AY55" s="225"/>
      <c r="AZ55" s="225"/>
      <c r="BA55" s="225"/>
      <c r="BB55" s="225"/>
      <c r="BC55" s="225"/>
      <c r="BD55" s="225"/>
      <c r="BE55" s="124"/>
    </row>
    <row r="56" spans="1:57" ht="16.5" thickBot="1">
      <c r="A56" s="1"/>
      <c r="B56" s="411"/>
      <c r="C56" s="400"/>
      <c r="D56" s="12" t="s">
        <v>19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32">
        <f t="shared" si="20"/>
        <v>0</v>
      </c>
      <c r="W56" s="205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97"/>
      <c r="AP56" s="290"/>
      <c r="AQ56" s="24"/>
      <c r="AR56" s="24"/>
      <c r="AS56" s="24"/>
      <c r="AT56" s="581"/>
      <c r="AU56" s="582"/>
      <c r="AV56" s="287">
        <f t="shared" si="18"/>
        <v>0</v>
      </c>
      <c r="AW56" s="270">
        <f t="shared" si="4"/>
        <v>0</v>
      </c>
      <c r="AX56" s="113"/>
      <c r="AY56" s="113"/>
      <c r="AZ56" s="113"/>
      <c r="BA56" s="113"/>
      <c r="BB56" s="113"/>
      <c r="BC56" s="113"/>
      <c r="BD56" s="113"/>
      <c r="BE56" s="7"/>
    </row>
    <row r="57" spans="2:57" ht="17.25" thickBot="1" thickTop="1">
      <c r="B57" s="419" t="s">
        <v>33</v>
      </c>
      <c r="C57" s="420"/>
      <c r="D57" s="421"/>
      <c r="E57" s="22">
        <f aca="true" t="shared" si="21" ref="E57:U57">E15</f>
        <v>36</v>
      </c>
      <c r="F57" s="22">
        <f t="shared" si="21"/>
        <v>36</v>
      </c>
      <c r="G57" s="22">
        <f t="shared" si="21"/>
        <v>36</v>
      </c>
      <c r="H57" s="22">
        <f t="shared" si="21"/>
        <v>36</v>
      </c>
      <c r="I57" s="22">
        <f t="shared" si="21"/>
        <v>36</v>
      </c>
      <c r="J57" s="22">
        <f t="shared" si="21"/>
        <v>36</v>
      </c>
      <c r="K57" s="22">
        <f t="shared" si="21"/>
        <v>36</v>
      </c>
      <c r="L57" s="22">
        <f t="shared" si="21"/>
        <v>36</v>
      </c>
      <c r="M57" s="22">
        <f t="shared" si="21"/>
        <v>36</v>
      </c>
      <c r="N57" s="22">
        <f t="shared" si="21"/>
        <v>36</v>
      </c>
      <c r="O57" s="22">
        <f t="shared" si="21"/>
        <v>36</v>
      </c>
      <c r="P57" s="22">
        <f t="shared" si="21"/>
        <v>36</v>
      </c>
      <c r="Q57" s="22">
        <f t="shared" si="21"/>
        <v>36</v>
      </c>
      <c r="R57" s="22">
        <f t="shared" si="21"/>
        <v>36</v>
      </c>
      <c r="S57" s="22">
        <f t="shared" si="21"/>
        <v>36</v>
      </c>
      <c r="T57" s="22">
        <f t="shared" si="21"/>
        <v>36</v>
      </c>
      <c r="U57" s="22">
        <f t="shared" si="21"/>
        <v>36</v>
      </c>
      <c r="V57" s="132">
        <f t="shared" si="20"/>
        <v>612</v>
      </c>
      <c r="W57" s="205"/>
      <c r="X57" s="222">
        <f>X43+X33+X17</f>
        <v>36</v>
      </c>
      <c r="Y57" s="222">
        <f aca="true" t="shared" si="22" ref="Y57:AO57">Y43+Y33+Y17</f>
        <v>36</v>
      </c>
      <c r="Z57" s="222">
        <f t="shared" si="22"/>
        <v>36</v>
      </c>
      <c r="AA57" s="222">
        <f t="shared" si="22"/>
        <v>36</v>
      </c>
      <c r="AB57" s="222">
        <f t="shared" si="22"/>
        <v>36</v>
      </c>
      <c r="AC57" s="222">
        <f t="shared" si="22"/>
        <v>36</v>
      </c>
      <c r="AD57" s="222">
        <f t="shared" si="22"/>
        <v>36</v>
      </c>
      <c r="AE57" s="222">
        <f t="shared" si="22"/>
        <v>36</v>
      </c>
      <c r="AF57" s="222">
        <f t="shared" si="22"/>
        <v>36</v>
      </c>
      <c r="AG57" s="222">
        <f t="shared" si="22"/>
        <v>36</v>
      </c>
      <c r="AH57" s="222">
        <f t="shared" si="22"/>
        <v>36</v>
      </c>
      <c r="AI57" s="222">
        <f t="shared" si="22"/>
        <v>36</v>
      </c>
      <c r="AJ57" s="222">
        <f t="shared" si="22"/>
        <v>36</v>
      </c>
      <c r="AK57" s="222">
        <f t="shared" si="22"/>
        <v>36</v>
      </c>
      <c r="AL57" s="222">
        <f t="shared" si="22"/>
        <v>36</v>
      </c>
      <c r="AM57" s="222">
        <f t="shared" si="22"/>
        <v>36</v>
      </c>
      <c r="AN57" s="222">
        <f t="shared" si="22"/>
        <v>36</v>
      </c>
      <c r="AO57" s="222">
        <f t="shared" si="22"/>
        <v>36</v>
      </c>
      <c r="AP57" s="291">
        <f>AP17+AP33+AP49</f>
        <v>0</v>
      </c>
      <c r="AQ57" s="222">
        <f>AQ43+AQ33+AQ17</f>
        <v>36</v>
      </c>
      <c r="AR57" s="222">
        <f>AR43+AR33+AR17</f>
        <v>36</v>
      </c>
      <c r="AS57" s="222">
        <f>AS43+AS33+AS17</f>
        <v>36</v>
      </c>
      <c r="AT57" s="586">
        <f>AT49+AT33+AT17</f>
        <v>0</v>
      </c>
      <c r="AU57" s="587">
        <f>AU49+AU33+AU17</f>
        <v>0</v>
      </c>
      <c r="AV57" s="288">
        <f>AV15+AV43</f>
        <v>756</v>
      </c>
      <c r="AW57" s="590">
        <f>SUM(V57+AV57)</f>
        <v>1368</v>
      </c>
      <c r="AX57" s="115"/>
      <c r="AY57" s="115"/>
      <c r="AZ57" s="115"/>
      <c r="BA57" s="115"/>
      <c r="BB57" s="115"/>
      <c r="BC57" s="115"/>
      <c r="BD57" s="115"/>
      <c r="BE57" s="7" t="e">
        <f>AU57+#REF!</f>
        <v>#REF!</v>
      </c>
    </row>
    <row r="58" spans="2:57" ht="16.5" thickBot="1">
      <c r="B58" s="403" t="s">
        <v>20</v>
      </c>
      <c r="C58" s="404"/>
      <c r="D58" s="405"/>
      <c r="E58" s="22">
        <f aca="true" t="shared" si="23" ref="E58:U58">E16</f>
        <v>18</v>
      </c>
      <c r="F58" s="22">
        <f t="shared" si="23"/>
        <v>18</v>
      </c>
      <c r="G58" s="22">
        <f t="shared" si="23"/>
        <v>18</v>
      </c>
      <c r="H58" s="22">
        <f t="shared" si="23"/>
        <v>18</v>
      </c>
      <c r="I58" s="22">
        <f t="shared" si="23"/>
        <v>18</v>
      </c>
      <c r="J58" s="22">
        <f t="shared" si="23"/>
        <v>18</v>
      </c>
      <c r="K58" s="22">
        <f t="shared" si="23"/>
        <v>18</v>
      </c>
      <c r="L58" s="22">
        <f t="shared" si="23"/>
        <v>18</v>
      </c>
      <c r="M58" s="22">
        <f t="shared" si="23"/>
        <v>18</v>
      </c>
      <c r="N58" s="22">
        <f t="shared" si="23"/>
        <v>18</v>
      </c>
      <c r="O58" s="22">
        <f t="shared" si="23"/>
        <v>18</v>
      </c>
      <c r="P58" s="22">
        <f t="shared" si="23"/>
        <v>18</v>
      </c>
      <c r="Q58" s="22">
        <f t="shared" si="23"/>
        <v>18</v>
      </c>
      <c r="R58" s="22">
        <f t="shared" si="23"/>
        <v>18</v>
      </c>
      <c r="S58" s="22">
        <f t="shared" si="23"/>
        <v>18</v>
      </c>
      <c r="T58" s="22">
        <f t="shared" si="23"/>
        <v>18</v>
      </c>
      <c r="U58" s="22">
        <f t="shared" si="23"/>
        <v>18</v>
      </c>
      <c r="V58" s="132">
        <f t="shared" si="20"/>
        <v>306</v>
      </c>
      <c r="W58" s="205"/>
      <c r="X58" s="222">
        <f>X44+X34+X18</f>
        <v>18</v>
      </c>
      <c r="Y58" s="222">
        <f aca="true" t="shared" si="24" ref="Y58:AO58">Y44+Y34+Y18</f>
        <v>18</v>
      </c>
      <c r="Z58" s="222">
        <f t="shared" si="24"/>
        <v>18</v>
      </c>
      <c r="AA58" s="222">
        <f t="shared" si="24"/>
        <v>18</v>
      </c>
      <c r="AB58" s="222">
        <f t="shared" si="24"/>
        <v>18</v>
      </c>
      <c r="AC58" s="222">
        <f t="shared" si="24"/>
        <v>18</v>
      </c>
      <c r="AD58" s="222">
        <f t="shared" si="24"/>
        <v>18</v>
      </c>
      <c r="AE58" s="222">
        <f t="shared" si="24"/>
        <v>18</v>
      </c>
      <c r="AF58" s="222">
        <f t="shared" si="24"/>
        <v>18</v>
      </c>
      <c r="AG58" s="222">
        <f t="shared" si="24"/>
        <v>18</v>
      </c>
      <c r="AH58" s="222">
        <f t="shared" si="24"/>
        <v>18</v>
      </c>
      <c r="AI58" s="222">
        <f t="shared" si="24"/>
        <v>18</v>
      </c>
      <c r="AJ58" s="222">
        <f t="shared" si="24"/>
        <v>18</v>
      </c>
      <c r="AK58" s="222">
        <f t="shared" si="24"/>
        <v>18</v>
      </c>
      <c r="AL58" s="222">
        <f t="shared" si="24"/>
        <v>18</v>
      </c>
      <c r="AM58" s="222">
        <f t="shared" si="24"/>
        <v>18</v>
      </c>
      <c r="AN58" s="222">
        <f t="shared" si="24"/>
        <v>18</v>
      </c>
      <c r="AO58" s="222">
        <f t="shared" si="24"/>
        <v>18</v>
      </c>
      <c r="AP58" s="291">
        <f>AP18+AP34+AP50</f>
        <v>0</v>
      </c>
      <c r="AQ58" s="222">
        <f>AQ44+AQ34+AQ18</f>
        <v>18</v>
      </c>
      <c r="AR58" s="222">
        <f>AR44+AR34+AR18</f>
        <v>18</v>
      </c>
      <c r="AS58" s="222">
        <f>AS44+AS34+AS18</f>
        <v>18</v>
      </c>
      <c r="AT58" s="586">
        <f>AT50+AT34+AT18</f>
        <v>0</v>
      </c>
      <c r="AU58" s="587">
        <f>AU50+AU34+AU18</f>
        <v>0</v>
      </c>
      <c r="AV58" s="288">
        <f>AV16+AV44</f>
        <v>378</v>
      </c>
      <c r="AW58" s="270">
        <f t="shared" si="4"/>
        <v>684</v>
      </c>
      <c r="AX58" s="115"/>
      <c r="AY58" s="115"/>
      <c r="AZ58" s="115"/>
      <c r="BA58" s="115"/>
      <c r="BB58" s="115"/>
      <c r="BC58" s="115"/>
      <c r="BD58" s="115"/>
      <c r="BE58" s="7" t="e">
        <f>AU58+#REF!</f>
        <v>#REF!</v>
      </c>
    </row>
    <row r="59" spans="2:57" ht="16.5" thickBot="1">
      <c r="B59" s="403" t="s">
        <v>21</v>
      </c>
      <c r="C59" s="404"/>
      <c r="D59" s="405"/>
      <c r="E59" s="23">
        <f>E57+E58</f>
        <v>54</v>
      </c>
      <c r="F59" s="23">
        <f aca="true" t="shared" si="25" ref="F59:U59">F57+F58</f>
        <v>54</v>
      </c>
      <c r="G59" s="23">
        <f t="shared" si="25"/>
        <v>54</v>
      </c>
      <c r="H59" s="23">
        <f t="shared" si="25"/>
        <v>54</v>
      </c>
      <c r="I59" s="23">
        <f t="shared" si="25"/>
        <v>54</v>
      </c>
      <c r="J59" s="23">
        <f t="shared" si="25"/>
        <v>54</v>
      </c>
      <c r="K59" s="23">
        <f t="shared" si="25"/>
        <v>54</v>
      </c>
      <c r="L59" s="23">
        <f t="shared" si="25"/>
        <v>54</v>
      </c>
      <c r="M59" s="23">
        <f t="shared" si="25"/>
        <v>54</v>
      </c>
      <c r="N59" s="23">
        <f t="shared" si="25"/>
        <v>54</v>
      </c>
      <c r="O59" s="23">
        <f t="shared" si="25"/>
        <v>54</v>
      </c>
      <c r="P59" s="23">
        <f t="shared" si="25"/>
        <v>54</v>
      </c>
      <c r="Q59" s="23">
        <f t="shared" si="25"/>
        <v>54</v>
      </c>
      <c r="R59" s="23">
        <f t="shared" si="25"/>
        <v>54</v>
      </c>
      <c r="S59" s="23">
        <f t="shared" si="25"/>
        <v>54</v>
      </c>
      <c r="T59" s="23">
        <f t="shared" si="25"/>
        <v>54</v>
      </c>
      <c r="U59" s="23">
        <f t="shared" si="25"/>
        <v>54</v>
      </c>
      <c r="V59" s="132">
        <f t="shared" si="20"/>
        <v>918</v>
      </c>
      <c r="W59" s="205"/>
      <c r="X59" s="23">
        <f>X57+X58</f>
        <v>54</v>
      </c>
      <c r="Y59" s="23">
        <f aca="true" t="shared" si="26" ref="Y59:AO59">Y57+Y58</f>
        <v>54</v>
      </c>
      <c r="Z59" s="23">
        <f t="shared" si="26"/>
        <v>54</v>
      </c>
      <c r="AA59" s="23">
        <f t="shared" si="26"/>
        <v>54</v>
      </c>
      <c r="AB59" s="23">
        <f t="shared" si="26"/>
        <v>54</v>
      </c>
      <c r="AC59" s="23">
        <f t="shared" si="26"/>
        <v>54</v>
      </c>
      <c r="AD59" s="23">
        <f t="shared" si="26"/>
        <v>54</v>
      </c>
      <c r="AE59" s="23">
        <f t="shared" si="26"/>
        <v>54</v>
      </c>
      <c r="AF59" s="23">
        <f t="shared" si="26"/>
        <v>54</v>
      </c>
      <c r="AG59" s="23">
        <f t="shared" si="26"/>
        <v>54</v>
      </c>
      <c r="AH59" s="23">
        <f t="shared" si="26"/>
        <v>54</v>
      </c>
      <c r="AI59" s="23">
        <f t="shared" si="26"/>
        <v>54</v>
      </c>
      <c r="AJ59" s="23">
        <f t="shared" si="26"/>
        <v>54</v>
      </c>
      <c r="AK59" s="23">
        <f t="shared" si="26"/>
        <v>54</v>
      </c>
      <c r="AL59" s="23">
        <f t="shared" si="26"/>
        <v>54</v>
      </c>
      <c r="AM59" s="23">
        <f t="shared" si="26"/>
        <v>54</v>
      </c>
      <c r="AN59" s="23">
        <f t="shared" si="26"/>
        <v>54</v>
      </c>
      <c r="AO59" s="23">
        <f t="shared" si="26"/>
        <v>54</v>
      </c>
      <c r="AP59" s="290">
        <f>AP57+AP58</f>
        <v>0</v>
      </c>
      <c r="AQ59" s="23">
        <f>AQ57+AQ58</f>
        <v>54</v>
      </c>
      <c r="AR59" s="23">
        <f>AR57+AR58</f>
        <v>54</v>
      </c>
      <c r="AS59" s="23">
        <f>AS57+AS58</f>
        <v>54</v>
      </c>
      <c r="AT59" s="580">
        <f>AT58+AT57</f>
        <v>0</v>
      </c>
      <c r="AU59" s="587">
        <f>AU58+AU57</f>
        <v>0</v>
      </c>
      <c r="AV59" s="288">
        <f>AV57+AV58</f>
        <v>1134</v>
      </c>
      <c r="AW59" s="270">
        <f t="shared" si="4"/>
        <v>2052</v>
      </c>
      <c r="AX59" s="113"/>
      <c r="AY59" s="113"/>
      <c r="AZ59" s="113"/>
      <c r="BA59" s="113"/>
      <c r="BB59" s="113"/>
      <c r="BC59" s="113"/>
      <c r="BD59" s="113"/>
      <c r="BE59" s="7" t="e">
        <f>AU59+#REF!</f>
        <v>#REF!</v>
      </c>
    </row>
    <row r="60" spans="2:4" ht="15">
      <c r="B60" s="1"/>
      <c r="C60" s="1"/>
      <c r="D60" s="1"/>
    </row>
  </sheetData>
  <sheetProtection/>
  <mergeCells count="74">
    <mergeCell ref="C45:C46"/>
    <mergeCell ref="B45:B46"/>
    <mergeCell ref="C47:C48"/>
    <mergeCell ref="B57:D57"/>
    <mergeCell ref="B53:B54"/>
    <mergeCell ref="C53:C54"/>
    <mergeCell ref="B58:D58"/>
    <mergeCell ref="B59:D59"/>
    <mergeCell ref="B49:B50"/>
    <mergeCell ref="C49:C50"/>
    <mergeCell ref="B47:B48"/>
    <mergeCell ref="B55:B56"/>
    <mergeCell ref="C51:C52"/>
    <mergeCell ref="B51:B52"/>
    <mergeCell ref="B41:B42"/>
    <mergeCell ref="C41:C42"/>
    <mergeCell ref="B43:B44"/>
    <mergeCell ref="C43:C44"/>
    <mergeCell ref="C55:C56"/>
    <mergeCell ref="B33:B34"/>
    <mergeCell ref="C33:C34"/>
    <mergeCell ref="C35:C36"/>
    <mergeCell ref="B35:B36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AW10:AY10"/>
    <mergeCell ref="E11:BD11"/>
    <mergeCell ref="E13:BD13"/>
    <mergeCell ref="A15:A55"/>
    <mergeCell ref="B15:B16"/>
    <mergeCell ref="C15:C16"/>
    <mergeCell ref="B17:B18"/>
    <mergeCell ref="C17:C18"/>
    <mergeCell ref="B19:B20"/>
    <mergeCell ref="C19:C20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B37:B38"/>
    <mergeCell ref="C37:C38"/>
    <mergeCell ref="B39:B40"/>
    <mergeCell ref="C39:C40"/>
    <mergeCell ref="R10:V10"/>
    <mergeCell ref="BA10:BD10"/>
    <mergeCell ref="AE10:AH10"/>
    <mergeCell ref="AJ10:AL10"/>
    <mergeCell ref="AN10:AP10"/>
    <mergeCell ref="AR10:AU10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7"/>
  <sheetViews>
    <sheetView zoomScale="82" zoomScaleNormal="82" zoomScaleSheetLayoutView="100" zoomScalePageLayoutView="0" workbookViewId="0" topLeftCell="A7">
      <selection activeCell="M61" sqref="M61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8.421875" style="0" customWidth="1"/>
    <col min="50" max="50" width="8.8515625" style="0" customWidth="1"/>
    <col min="51" max="58" width="3.7109375" style="0" customWidth="1"/>
    <col min="59" max="59" width="7.8515625" style="0" customWidth="1"/>
    <col min="60" max="60" width="8.00390625" style="0" customWidth="1"/>
  </cols>
  <sheetData>
    <row r="1" spans="43:52" ht="15">
      <c r="AQ1" s="373" t="s">
        <v>29</v>
      </c>
      <c r="AR1" s="373"/>
      <c r="AS1" s="373"/>
      <c r="AT1" s="373"/>
      <c r="AU1" s="373"/>
      <c r="AV1" s="373"/>
      <c r="AW1" s="373"/>
      <c r="AX1" s="373"/>
      <c r="AY1" s="373"/>
      <c r="AZ1" s="373"/>
    </row>
    <row r="2" spans="43:59" ht="15">
      <c r="AQ2" s="18" t="s">
        <v>51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43:59" ht="15">
      <c r="AQ3" s="18" t="s">
        <v>35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43:58" ht="15">
      <c r="AQ4" s="374" t="s">
        <v>242</v>
      </c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</row>
    <row r="5" spans="9:58" ht="15">
      <c r="I5" s="375" t="s">
        <v>30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59" ht="15">
      <c r="A6" s="458" t="s">
        <v>56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</row>
    <row r="7" spans="2:56" ht="15">
      <c r="B7" s="376" t="s">
        <v>175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</row>
    <row r="8" spans="2:56" ht="15.75" thickBot="1">
      <c r="B8" s="20"/>
      <c r="C8" s="463" t="s">
        <v>159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376" t="s">
        <v>31</v>
      </c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20"/>
      <c r="BC8" s="20"/>
      <c r="BD8" s="20"/>
    </row>
    <row r="9" spans="1:56" ht="19.5" thickBot="1">
      <c r="A9" s="436" t="s">
        <v>58</v>
      </c>
      <c r="B9" s="436"/>
      <c r="C9" s="436"/>
      <c r="D9" s="436"/>
      <c r="E9" s="436"/>
      <c r="F9" s="43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40" t="s">
        <v>37</v>
      </c>
      <c r="Z9" s="441"/>
      <c r="AA9" s="441"/>
      <c r="AB9" s="441"/>
      <c r="AC9" s="441"/>
      <c r="AD9" s="441"/>
      <c r="AE9" s="442"/>
      <c r="AF9" s="41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9" ht="78.75" customHeight="1" thickBot="1">
      <c r="A10" s="382" t="s">
        <v>0</v>
      </c>
      <c r="B10" s="382" t="s">
        <v>1</v>
      </c>
      <c r="C10" s="382" t="s">
        <v>2</v>
      </c>
      <c r="D10" s="382" t="s">
        <v>3</v>
      </c>
      <c r="E10" s="28" t="s">
        <v>97</v>
      </c>
      <c r="F10" s="369" t="s">
        <v>4</v>
      </c>
      <c r="G10" s="370"/>
      <c r="H10" s="371"/>
      <c r="I10" s="26" t="s">
        <v>98</v>
      </c>
      <c r="J10" s="369" t="s">
        <v>5</v>
      </c>
      <c r="K10" s="370"/>
      <c r="L10" s="371"/>
      <c r="M10" s="26" t="s">
        <v>99</v>
      </c>
      <c r="N10" s="369" t="s">
        <v>6</v>
      </c>
      <c r="O10" s="370"/>
      <c r="P10" s="370"/>
      <c r="Q10" s="371"/>
      <c r="R10" s="142" t="s">
        <v>100</v>
      </c>
      <c r="S10" s="369" t="s">
        <v>7</v>
      </c>
      <c r="T10" s="370"/>
      <c r="U10" s="370"/>
      <c r="V10" s="370"/>
      <c r="W10" s="231" t="s">
        <v>104</v>
      </c>
      <c r="X10" s="27" t="s">
        <v>105</v>
      </c>
      <c r="Y10" s="230" t="s">
        <v>106</v>
      </c>
      <c r="Z10" s="231" t="s">
        <v>8</v>
      </c>
      <c r="AA10" s="231" t="s">
        <v>107</v>
      </c>
      <c r="AB10" s="370" t="s">
        <v>9</v>
      </c>
      <c r="AC10" s="370"/>
      <c r="AD10" s="370"/>
      <c r="AE10" s="370"/>
      <c r="AF10" s="232" t="s">
        <v>108</v>
      </c>
      <c r="AG10" s="464" t="s">
        <v>109</v>
      </c>
      <c r="AH10" s="465"/>
      <c r="AI10" s="465"/>
      <c r="AJ10" s="232" t="s">
        <v>110</v>
      </c>
      <c r="AK10" s="369" t="s">
        <v>11</v>
      </c>
      <c r="AL10" s="370"/>
      <c r="AM10" s="370"/>
      <c r="AN10" s="231" t="s">
        <v>111</v>
      </c>
      <c r="AO10" s="369" t="s">
        <v>12</v>
      </c>
      <c r="AP10" s="370"/>
      <c r="AQ10" s="370"/>
      <c r="AR10" s="370"/>
      <c r="AS10" s="232" t="s">
        <v>112</v>
      </c>
      <c r="AT10" s="369" t="s">
        <v>113</v>
      </c>
      <c r="AU10" s="370"/>
      <c r="AV10" s="370"/>
      <c r="AW10" s="369" t="s">
        <v>14</v>
      </c>
      <c r="AX10" s="370"/>
      <c r="AY10" s="370"/>
      <c r="AZ10" s="229" t="s">
        <v>114</v>
      </c>
      <c r="BA10" s="369" t="s">
        <v>15</v>
      </c>
      <c r="BB10" s="370"/>
      <c r="BC10" s="370"/>
      <c r="BD10" s="370"/>
      <c r="BE10" s="234" t="s">
        <v>115</v>
      </c>
      <c r="BF10" s="42"/>
      <c r="BG10" s="29" t="s">
        <v>32</v>
      </c>
    </row>
    <row r="11" spans="1:59" ht="16.5" thickBot="1">
      <c r="A11" s="382"/>
      <c r="B11" s="382"/>
      <c r="C11" s="382"/>
      <c r="D11" s="382"/>
      <c r="E11" s="385" t="s">
        <v>16</v>
      </c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9"/>
    </row>
    <row r="12" spans="1:59" ht="19.5" customHeight="1" thickBot="1">
      <c r="A12" s="382"/>
      <c r="B12" s="382"/>
      <c r="C12" s="382"/>
      <c r="D12" s="382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4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26</v>
      </c>
      <c r="AX12" s="2">
        <v>27</v>
      </c>
      <c r="AY12" s="2">
        <v>28</v>
      </c>
      <c r="AZ12" s="43">
        <v>29</v>
      </c>
      <c r="BA12" s="2">
        <v>30</v>
      </c>
      <c r="BB12" s="2">
        <v>31</v>
      </c>
      <c r="BC12" s="2">
        <v>32</v>
      </c>
      <c r="BD12" s="2">
        <v>33</v>
      </c>
      <c r="BE12" s="2">
        <v>34</v>
      </c>
      <c r="BF12" s="8">
        <v>35</v>
      </c>
      <c r="BG12" s="10"/>
    </row>
    <row r="13" spans="1:59" ht="19.5" customHeight="1" thickBot="1">
      <c r="A13" s="382"/>
      <c r="B13" s="382"/>
      <c r="C13" s="382"/>
      <c r="D13" s="382"/>
      <c r="E13" s="386" t="s">
        <v>17</v>
      </c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10"/>
    </row>
    <row r="14" spans="1:59" ht="19.5" customHeight="1" thickBot="1">
      <c r="A14" s="382"/>
      <c r="B14" s="382"/>
      <c r="C14" s="382"/>
      <c r="D14" s="382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06">
        <v>11</v>
      </c>
      <c r="P14" s="106">
        <v>12</v>
      </c>
      <c r="Q14" s="5">
        <v>13</v>
      </c>
      <c r="R14" s="5">
        <v>14</v>
      </c>
      <c r="S14" s="5">
        <v>15</v>
      </c>
      <c r="T14" s="5">
        <v>16</v>
      </c>
      <c r="U14" s="227">
        <v>17</v>
      </c>
      <c r="V14" s="228"/>
      <c r="W14" s="5">
        <v>18</v>
      </c>
      <c r="X14" s="5">
        <v>19</v>
      </c>
      <c r="Y14" s="53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5">
        <v>37</v>
      </c>
      <c r="AQ14" s="45">
        <v>38</v>
      </c>
      <c r="AR14" s="45">
        <v>39</v>
      </c>
      <c r="AS14" s="45">
        <v>40</v>
      </c>
      <c r="AT14" s="45">
        <v>41</v>
      </c>
      <c r="AU14" s="45">
        <v>42</v>
      </c>
      <c r="AV14" s="111">
        <v>43</v>
      </c>
      <c r="AW14" s="36">
        <v>44</v>
      </c>
      <c r="AX14" s="36">
        <v>45</v>
      </c>
      <c r="AY14" s="36">
        <v>46</v>
      </c>
      <c r="AZ14" s="4">
        <v>47</v>
      </c>
      <c r="BA14" s="4">
        <v>48</v>
      </c>
      <c r="BB14" s="4">
        <v>49</v>
      </c>
      <c r="BC14" s="4">
        <v>50</v>
      </c>
      <c r="BD14" s="38">
        <v>51</v>
      </c>
      <c r="BE14" s="38">
        <v>52</v>
      </c>
      <c r="BF14" s="38">
        <v>53</v>
      </c>
      <c r="BG14" s="11"/>
    </row>
    <row r="15" spans="1:60" ht="18" customHeight="1" thickBot="1">
      <c r="A15" s="466"/>
      <c r="B15" s="477" t="s">
        <v>36</v>
      </c>
      <c r="C15" s="401" t="s">
        <v>42</v>
      </c>
      <c r="D15" s="34" t="s">
        <v>18</v>
      </c>
      <c r="E15" s="33">
        <f>E17+E23</f>
        <v>10</v>
      </c>
      <c r="F15" s="33">
        <f aca="true" t="shared" si="0" ref="F15:U15">F17+F23</f>
        <v>10</v>
      </c>
      <c r="G15" s="33">
        <f t="shared" si="0"/>
        <v>10</v>
      </c>
      <c r="H15" s="33">
        <f t="shared" si="0"/>
        <v>8</v>
      </c>
      <c r="I15" s="33">
        <f t="shared" si="0"/>
        <v>10</v>
      </c>
      <c r="J15" s="33">
        <f t="shared" si="0"/>
        <v>8</v>
      </c>
      <c r="K15" s="33">
        <f t="shared" si="0"/>
        <v>8</v>
      </c>
      <c r="L15" s="33">
        <f t="shared" si="0"/>
        <v>10</v>
      </c>
      <c r="M15" s="33">
        <f t="shared" si="0"/>
        <v>8</v>
      </c>
      <c r="N15" s="290">
        <f t="shared" si="0"/>
        <v>0</v>
      </c>
      <c r="O15" s="290">
        <f t="shared" si="0"/>
        <v>0</v>
      </c>
      <c r="P15" s="290">
        <f t="shared" si="0"/>
        <v>0</v>
      </c>
      <c r="Q15" s="33">
        <f t="shared" si="0"/>
        <v>8</v>
      </c>
      <c r="R15" s="33">
        <f t="shared" si="0"/>
        <v>6</v>
      </c>
      <c r="S15" s="33">
        <f t="shared" si="0"/>
        <v>8</v>
      </c>
      <c r="T15" s="33">
        <f t="shared" si="0"/>
        <v>10</v>
      </c>
      <c r="U15" s="364">
        <f t="shared" si="0"/>
        <v>0</v>
      </c>
      <c r="V15" s="131">
        <f>V17+V23</f>
        <v>114</v>
      </c>
      <c r="W15" s="112"/>
      <c r="X15" s="116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16"/>
      <c r="AQ15" s="316"/>
      <c r="AR15" s="316"/>
      <c r="AS15" s="316"/>
      <c r="AT15" s="40"/>
      <c r="AU15" s="269"/>
      <c r="AV15" s="350"/>
      <c r="AW15" s="271">
        <f>SUM(Y15:AV15)</f>
        <v>0</v>
      </c>
      <c r="AX15" s="272">
        <f>AW15+V15</f>
        <v>114</v>
      </c>
      <c r="AY15" s="113"/>
      <c r="AZ15" s="113"/>
      <c r="BA15" s="113"/>
      <c r="BB15" s="113"/>
      <c r="BC15" s="113"/>
      <c r="BD15" s="113"/>
      <c r="BE15" s="113"/>
      <c r="BF15" s="120"/>
      <c r="BG15" s="124"/>
      <c r="BH15" s="123"/>
    </row>
    <row r="16" spans="1:60" ht="18" customHeight="1" thickBot="1">
      <c r="A16" s="466"/>
      <c r="B16" s="478"/>
      <c r="C16" s="402"/>
      <c r="D16" s="34" t="s">
        <v>19</v>
      </c>
      <c r="E16" s="33">
        <f>E18+E24</f>
        <v>3</v>
      </c>
      <c r="F16" s="33">
        <f aca="true" t="shared" si="1" ref="F16:U16">F18+F24</f>
        <v>4</v>
      </c>
      <c r="G16" s="33">
        <f t="shared" si="1"/>
        <v>3</v>
      </c>
      <c r="H16" s="33">
        <f t="shared" si="1"/>
        <v>3</v>
      </c>
      <c r="I16" s="33">
        <f t="shared" si="1"/>
        <v>4</v>
      </c>
      <c r="J16" s="33">
        <f t="shared" si="1"/>
        <v>2</v>
      </c>
      <c r="K16" s="33">
        <f t="shared" si="1"/>
        <v>3</v>
      </c>
      <c r="L16" s="33">
        <f t="shared" si="1"/>
        <v>3</v>
      </c>
      <c r="M16" s="33">
        <f t="shared" si="1"/>
        <v>2</v>
      </c>
      <c r="N16" s="290">
        <f t="shared" si="1"/>
        <v>0</v>
      </c>
      <c r="O16" s="290">
        <f t="shared" si="1"/>
        <v>0</v>
      </c>
      <c r="P16" s="290">
        <f t="shared" si="1"/>
        <v>0</v>
      </c>
      <c r="Q16" s="33">
        <f t="shared" si="1"/>
        <v>2</v>
      </c>
      <c r="R16" s="33">
        <f t="shared" si="1"/>
        <v>2</v>
      </c>
      <c r="S16" s="33">
        <f t="shared" si="1"/>
        <v>3</v>
      </c>
      <c r="T16" s="33">
        <f t="shared" si="1"/>
        <v>3</v>
      </c>
      <c r="U16" s="364">
        <f t="shared" si="1"/>
        <v>0</v>
      </c>
      <c r="V16" s="131">
        <f>V18+V24</f>
        <v>37</v>
      </c>
      <c r="W16" s="112"/>
      <c r="X16" s="116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16"/>
      <c r="AQ16" s="316"/>
      <c r="AR16" s="316"/>
      <c r="AS16" s="316"/>
      <c r="AT16" s="40"/>
      <c r="AU16" s="40"/>
      <c r="AV16" s="350"/>
      <c r="AW16" s="271">
        <f>SUM(Y16:AV16)</f>
        <v>0</v>
      </c>
      <c r="AX16" s="272">
        <f>AW16+V16</f>
        <v>37</v>
      </c>
      <c r="AY16" s="113"/>
      <c r="AZ16" s="113"/>
      <c r="BA16" s="113"/>
      <c r="BB16" s="113"/>
      <c r="BC16" s="113"/>
      <c r="BD16" s="113"/>
      <c r="BE16" s="113"/>
      <c r="BF16" s="120"/>
      <c r="BG16" s="124"/>
      <c r="BH16" s="123"/>
    </row>
    <row r="17" spans="1:60" ht="18" customHeight="1" thickBot="1">
      <c r="A17" s="466"/>
      <c r="B17" s="467" t="s">
        <v>44</v>
      </c>
      <c r="C17" s="438" t="s">
        <v>27</v>
      </c>
      <c r="D17" s="312" t="s">
        <v>18</v>
      </c>
      <c r="E17" s="313">
        <f>E19+E21</f>
        <v>6</v>
      </c>
      <c r="F17" s="313">
        <f aca="true" t="shared" si="2" ref="F17:U17">F19+F21</f>
        <v>8</v>
      </c>
      <c r="G17" s="313">
        <f t="shared" si="2"/>
        <v>6</v>
      </c>
      <c r="H17" s="313">
        <f t="shared" si="2"/>
        <v>6</v>
      </c>
      <c r="I17" s="313">
        <f t="shared" si="2"/>
        <v>8</v>
      </c>
      <c r="J17" s="313">
        <f t="shared" si="2"/>
        <v>4</v>
      </c>
      <c r="K17" s="313">
        <f t="shared" si="2"/>
        <v>6</v>
      </c>
      <c r="L17" s="313">
        <f t="shared" si="2"/>
        <v>6</v>
      </c>
      <c r="M17" s="313">
        <f t="shared" si="2"/>
        <v>4</v>
      </c>
      <c r="N17" s="315">
        <f t="shared" si="2"/>
        <v>0</v>
      </c>
      <c r="O17" s="315">
        <f t="shared" si="2"/>
        <v>0</v>
      </c>
      <c r="P17" s="315">
        <f t="shared" si="2"/>
        <v>0</v>
      </c>
      <c r="Q17" s="313">
        <f t="shared" si="2"/>
        <v>4</v>
      </c>
      <c r="R17" s="313">
        <f t="shared" si="2"/>
        <v>4</v>
      </c>
      <c r="S17" s="313">
        <f t="shared" si="2"/>
        <v>6</v>
      </c>
      <c r="T17" s="313">
        <f t="shared" si="2"/>
        <v>6</v>
      </c>
      <c r="U17" s="364">
        <f t="shared" si="2"/>
        <v>0</v>
      </c>
      <c r="V17" s="271">
        <f>V19+V21</f>
        <v>74</v>
      </c>
      <c r="W17" s="112"/>
      <c r="X17" s="116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6"/>
      <c r="AQ17" s="316"/>
      <c r="AR17" s="316"/>
      <c r="AS17" s="316"/>
      <c r="AT17" s="314"/>
      <c r="AU17" s="314"/>
      <c r="AV17" s="350"/>
      <c r="AW17" s="271">
        <f>SUM(Y17:AV17)</f>
        <v>0</v>
      </c>
      <c r="AX17" s="272">
        <f>AW17+V17</f>
        <v>74</v>
      </c>
      <c r="AY17" s="113"/>
      <c r="AZ17" s="113"/>
      <c r="BA17" s="113"/>
      <c r="BB17" s="113"/>
      <c r="BC17" s="113"/>
      <c r="BD17" s="113"/>
      <c r="BE17" s="113"/>
      <c r="BF17" s="120"/>
      <c r="BG17" s="124"/>
      <c r="BH17" s="123"/>
    </row>
    <row r="18" spans="1:60" ht="18" customHeight="1" thickBot="1">
      <c r="A18" s="466"/>
      <c r="B18" s="468"/>
      <c r="C18" s="439"/>
      <c r="D18" s="312" t="s">
        <v>19</v>
      </c>
      <c r="E18" s="313">
        <f>E20+E22</f>
        <v>3</v>
      </c>
      <c r="F18" s="313">
        <f aca="true" t="shared" si="3" ref="F18:U18">F20+F22</f>
        <v>4</v>
      </c>
      <c r="G18" s="313">
        <f t="shared" si="3"/>
        <v>3</v>
      </c>
      <c r="H18" s="313">
        <f t="shared" si="3"/>
        <v>3</v>
      </c>
      <c r="I18" s="313">
        <f t="shared" si="3"/>
        <v>4</v>
      </c>
      <c r="J18" s="313">
        <f t="shared" si="3"/>
        <v>2</v>
      </c>
      <c r="K18" s="313">
        <f t="shared" si="3"/>
        <v>3</v>
      </c>
      <c r="L18" s="313">
        <f t="shared" si="3"/>
        <v>3</v>
      </c>
      <c r="M18" s="313">
        <f t="shared" si="3"/>
        <v>2</v>
      </c>
      <c r="N18" s="315">
        <f t="shared" si="3"/>
        <v>0</v>
      </c>
      <c r="O18" s="315">
        <f t="shared" si="3"/>
        <v>0</v>
      </c>
      <c r="P18" s="315">
        <f t="shared" si="3"/>
        <v>0</v>
      </c>
      <c r="Q18" s="313">
        <f t="shared" si="3"/>
        <v>2</v>
      </c>
      <c r="R18" s="313">
        <f t="shared" si="3"/>
        <v>2</v>
      </c>
      <c r="S18" s="313">
        <f t="shared" si="3"/>
        <v>3</v>
      </c>
      <c r="T18" s="313">
        <f t="shared" si="3"/>
        <v>3</v>
      </c>
      <c r="U18" s="364">
        <f t="shared" si="3"/>
        <v>0</v>
      </c>
      <c r="V18" s="271">
        <f>V20+V22</f>
        <v>37</v>
      </c>
      <c r="W18" s="112"/>
      <c r="X18" s="116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6"/>
      <c r="AQ18" s="316"/>
      <c r="AR18" s="316"/>
      <c r="AS18" s="316"/>
      <c r="AT18" s="314"/>
      <c r="AU18" s="314"/>
      <c r="AV18" s="350"/>
      <c r="AW18" s="271">
        <f>SUM(Y18:AV18)</f>
        <v>0</v>
      </c>
      <c r="AX18" s="272">
        <f>AW18+V18</f>
        <v>37</v>
      </c>
      <c r="AY18" s="113"/>
      <c r="AZ18" s="113"/>
      <c r="BA18" s="113"/>
      <c r="BB18" s="113"/>
      <c r="BC18" s="113"/>
      <c r="BD18" s="113"/>
      <c r="BE18" s="113"/>
      <c r="BF18" s="120"/>
      <c r="BG18" s="124"/>
      <c r="BH18" s="123"/>
    </row>
    <row r="19" spans="1:60" s="14" customFormat="1" ht="18" customHeight="1" thickBot="1">
      <c r="A19" s="466"/>
      <c r="B19" s="470" t="s">
        <v>81</v>
      </c>
      <c r="C19" s="424" t="s">
        <v>176</v>
      </c>
      <c r="D19" s="60" t="s">
        <v>18</v>
      </c>
      <c r="E19" s="122">
        <v>2</v>
      </c>
      <c r="F19" s="122">
        <v>4</v>
      </c>
      <c r="G19" s="122">
        <v>2</v>
      </c>
      <c r="H19" s="122">
        <v>2</v>
      </c>
      <c r="I19" s="122">
        <v>4</v>
      </c>
      <c r="J19" s="296">
        <v>2</v>
      </c>
      <c r="K19" s="296">
        <v>2</v>
      </c>
      <c r="L19" s="122">
        <v>4</v>
      </c>
      <c r="M19" s="122">
        <v>2</v>
      </c>
      <c r="N19" s="315"/>
      <c r="O19" s="315"/>
      <c r="P19" s="315"/>
      <c r="Q19" s="122">
        <v>2</v>
      </c>
      <c r="R19" s="122">
        <v>2</v>
      </c>
      <c r="S19" s="122">
        <v>4</v>
      </c>
      <c r="T19" s="122">
        <v>3</v>
      </c>
      <c r="U19" s="364"/>
      <c r="V19" s="141">
        <f aca="true" t="shared" si="4" ref="V19:V30">SUM(E19:U19)</f>
        <v>35</v>
      </c>
      <c r="W19" s="112"/>
      <c r="X19" s="116"/>
      <c r="Y19" s="56"/>
      <c r="Z19" s="54"/>
      <c r="AA19" s="54"/>
      <c r="AB19" s="54"/>
      <c r="AC19" s="54"/>
      <c r="AD19" s="54"/>
      <c r="AE19" s="54"/>
      <c r="AF19" s="54"/>
      <c r="AG19" s="54"/>
      <c r="AH19" s="297"/>
      <c r="AI19" s="297"/>
      <c r="AJ19" s="54"/>
      <c r="AK19" s="54"/>
      <c r="AL19" s="54"/>
      <c r="AM19" s="54"/>
      <c r="AN19" s="54"/>
      <c r="AO19" s="54"/>
      <c r="AP19" s="290"/>
      <c r="AQ19" s="290"/>
      <c r="AR19" s="290"/>
      <c r="AS19" s="290"/>
      <c r="AT19" s="54"/>
      <c r="AU19" s="54"/>
      <c r="AV19" s="352"/>
      <c r="AW19" s="271">
        <f>SUM(Y19:AV19)</f>
        <v>0</v>
      </c>
      <c r="AX19" s="272">
        <f>AW19+V19</f>
        <v>35</v>
      </c>
      <c r="AY19" s="113"/>
      <c r="AZ19" s="113"/>
      <c r="BA19" s="113"/>
      <c r="BB19" s="113"/>
      <c r="BC19" s="113"/>
      <c r="BD19" s="113"/>
      <c r="BE19" s="113"/>
      <c r="BF19" s="120"/>
      <c r="BG19" s="124"/>
      <c r="BH19" s="127"/>
    </row>
    <row r="20" spans="1:60" ht="18" customHeight="1" thickBot="1">
      <c r="A20" s="466"/>
      <c r="B20" s="471"/>
      <c r="C20" s="425"/>
      <c r="D20" s="60" t="s">
        <v>19</v>
      </c>
      <c r="E20" s="122">
        <v>1</v>
      </c>
      <c r="F20" s="122">
        <v>2</v>
      </c>
      <c r="G20" s="122">
        <v>1</v>
      </c>
      <c r="H20" s="122">
        <v>1</v>
      </c>
      <c r="I20" s="122">
        <v>2</v>
      </c>
      <c r="J20" s="296">
        <v>1</v>
      </c>
      <c r="K20" s="296">
        <v>1</v>
      </c>
      <c r="L20" s="122">
        <v>2</v>
      </c>
      <c r="M20" s="122">
        <v>1</v>
      </c>
      <c r="N20" s="315"/>
      <c r="O20" s="315"/>
      <c r="P20" s="315"/>
      <c r="Q20" s="122">
        <v>1</v>
      </c>
      <c r="R20" s="122">
        <v>1</v>
      </c>
      <c r="S20" s="122">
        <v>2</v>
      </c>
      <c r="T20" s="122">
        <v>2</v>
      </c>
      <c r="U20" s="364"/>
      <c r="V20" s="141">
        <f t="shared" si="4"/>
        <v>18</v>
      </c>
      <c r="W20" s="112"/>
      <c r="X20" s="116"/>
      <c r="Y20" s="56"/>
      <c r="Z20" s="54"/>
      <c r="AA20" s="54"/>
      <c r="AB20" s="54"/>
      <c r="AC20" s="54"/>
      <c r="AD20" s="54"/>
      <c r="AE20" s="54"/>
      <c r="AF20" s="54"/>
      <c r="AG20" s="54"/>
      <c r="AH20" s="297"/>
      <c r="AI20" s="297"/>
      <c r="AJ20" s="54"/>
      <c r="AK20" s="54"/>
      <c r="AL20" s="54"/>
      <c r="AM20" s="54"/>
      <c r="AN20" s="54"/>
      <c r="AO20" s="54"/>
      <c r="AP20" s="290"/>
      <c r="AQ20" s="290"/>
      <c r="AR20" s="290"/>
      <c r="AS20" s="290"/>
      <c r="AT20" s="54"/>
      <c r="AU20" s="54"/>
      <c r="AV20" s="352"/>
      <c r="AW20" s="271">
        <f>SUM(Y20:AV20)</f>
        <v>0</v>
      </c>
      <c r="AX20" s="272">
        <f>AW20+V20</f>
        <v>18</v>
      </c>
      <c r="AY20" s="113"/>
      <c r="AZ20" s="113"/>
      <c r="BA20" s="113"/>
      <c r="BB20" s="113"/>
      <c r="BC20" s="113"/>
      <c r="BD20" s="113"/>
      <c r="BE20" s="113"/>
      <c r="BF20" s="120"/>
      <c r="BG20" s="124"/>
      <c r="BH20" s="123"/>
    </row>
    <row r="21" spans="1:60" s="14" customFormat="1" ht="18" customHeight="1" thickBot="1">
      <c r="A21" s="466"/>
      <c r="B21" s="470" t="s">
        <v>178</v>
      </c>
      <c r="C21" s="424" t="s">
        <v>177</v>
      </c>
      <c r="D21" s="60" t="s">
        <v>18</v>
      </c>
      <c r="E21" s="122">
        <v>4</v>
      </c>
      <c r="F21" s="122">
        <v>4</v>
      </c>
      <c r="G21" s="122">
        <v>4</v>
      </c>
      <c r="H21" s="122">
        <v>4</v>
      </c>
      <c r="I21" s="122">
        <v>4</v>
      </c>
      <c r="J21" s="296">
        <v>2</v>
      </c>
      <c r="K21" s="296">
        <v>4</v>
      </c>
      <c r="L21" s="122">
        <v>2</v>
      </c>
      <c r="M21" s="122">
        <v>2</v>
      </c>
      <c r="N21" s="315"/>
      <c r="O21" s="315"/>
      <c r="P21" s="315"/>
      <c r="Q21" s="122">
        <v>2</v>
      </c>
      <c r="R21" s="122">
        <v>2</v>
      </c>
      <c r="S21" s="122">
        <v>2</v>
      </c>
      <c r="T21" s="122">
        <v>3</v>
      </c>
      <c r="U21" s="364"/>
      <c r="V21" s="141">
        <f t="shared" si="4"/>
        <v>39</v>
      </c>
      <c r="W21" s="112"/>
      <c r="X21" s="116"/>
      <c r="Y21" s="56"/>
      <c r="Z21" s="54"/>
      <c r="AA21" s="54"/>
      <c r="AB21" s="54"/>
      <c r="AC21" s="54"/>
      <c r="AD21" s="54"/>
      <c r="AE21" s="54"/>
      <c r="AF21" s="54"/>
      <c r="AG21" s="54"/>
      <c r="AH21" s="297"/>
      <c r="AI21" s="297"/>
      <c r="AJ21" s="54"/>
      <c r="AK21" s="54"/>
      <c r="AL21" s="54"/>
      <c r="AM21" s="56"/>
      <c r="AN21" s="54"/>
      <c r="AO21" s="54"/>
      <c r="AP21" s="290"/>
      <c r="AQ21" s="290"/>
      <c r="AR21" s="290"/>
      <c r="AS21" s="290"/>
      <c r="AT21" s="54"/>
      <c r="AU21" s="54"/>
      <c r="AV21" s="352"/>
      <c r="AW21" s="271">
        <f>SUM(Y21:AV21)</f>
        <v>0</v>
      </c>
      <c r="AX21" s="272">
        <f>AW21+V21</f>
        <v>39</v>
      </c>
      <c r="AY21" s="113"/>
      <c r="AZ21" s="113"/>
      <c r="BA21" s="113"/>
      <c r="BB21" s="113"/>
      <c r="BC21" s="113"/>
      <c r="BD21" s="113"/>
      <c r="BE21" s="113"/>
      <c r="BF21" s="120"/>
      <c r="BG21" s="124"/>
      <c r="BH21" s="127"/>
    </row>
    <row r="22" spans="1:60" ht="18" customHeight="1" thickBot="1">
      <c r="A22" s="466"/>
      <c r="B22" s="471"/>
      <c r="C22" s="425"/>
      <c r="D22" s="60" t="s">
        <v>19</v>
      </c>
      <c r="E22" s="122">
        <v>2</v>
      </c>
      <c r="F22" s="122">
        <v>2</v>
      </c>
      <c r="G22" s="122">
        <v>2</v>
      </c>
      <c r="H22" s="122">
        <v>2</v>
      </c>
      <c r="I22" s="122">
        <v>2</v>
      </c>
      <c r="J22" s="296">
        <v>1</v>
      </c>
      <c r="K22" s="296">
        <v>2</v>
      </c>
      <c r="L22" s="122">
        <v>1</v>
      </c>
      <c r="M22" s="122">
        <v>1</v>
      </c>
      <c r="N22" s="315"/>
      <c r="O22" s="315"/>
      <c r="P22" s="315"/>
      <c r="Q22" s="122">
        <v>1</v>
      </c>
      <c r="R22" s="122">
        <v>1</v>
      </c>
      <c r="S22" s="122">
        <v>1</v>
      </c>
      <c r="T22" s="122">
        <v>1</v>
      </c>
      <c r="U22" s="364"/>
      <c r="V22" s="141">
        <f t="shared" si="4"/>
        <v>19</v>
      </c>
      <c r="W22" s="112"/>
      <c r="X22" s="116"/>
      <c r="Y22" s="56"/>
      <c r="Z22" s="54"/>
      <c r="AA22" s="54"/>
      <c r="AB22" s="54"/>
      <c r="AC22" s="54"/>
      <c r="AD22" s="54"/>
      <c r="AE22" s="54"/>
      <c r="AF22" s="54"/>
      <c r="AG22" s="54"/>
      <c r="AH22" s="297"/>
      <c r="AI22" s="297"/>
      <c r="AJ22" s="54"/>
      <c r="AK22" s="54"/>
      <c r="AL22" s="54"/>
      <c r="AM22" s="54"/>
      <c r="AN22" s="54"/>
      <c r="AO22" s="54"/>
      <c r="AP22" s="290"/>
      <c r="AQ22" s="290"/>
      <c r="AR22" s="290"/>
      <c r="AS22" s="290"/>
      <c r="AT22" s="54"/>
      <c r="AU22" s="54"/>
      <c r="AV22" s="352"/>
      <c r="AW22" s="271">
        <f>SUM(Y22:AV22)</f>
        <v>0</v>
      </c>
      <c r="AX22" s="272">
        <f>AW22+V22</f>
        <v>19</v>
      </c>
      <c r="AY22" s="113"/>
      <c r="AZ22" s="113"/>
      <c r="BA22" s="113"/>
      <c r="BB22" s="113"/>
      <c r="BC22" s="113"/>
      <c r="BD22" s="113"/>
      <c r="BE22" s="113"/>
      <c r="BF22" s="120"/>
      <c r="BG22" s="124"/>
      <c r="BH22" s="123"/>
    </row>
    <row r="23" spans="1:60" ht="18" customHeight="1" thickBot="1">
      <c r="A23" s="466"/>
      <c r="B23" s="434" t="s">
        <v>180</v>
      </c>
      <c r="C23" s="475" t="s">
        <v>179</v>
      </c>
      <c r="D23" s="298" t="s">
        <v>18</v>
      </c>
      <c r="E23" s="299">
        <v>4</v>
      </c>
      <c r="F23" s="299">
        <v>2</v>
      </c>
      <c r="G23" s="299">
        <v>4</v>
      </c>
      <c r="H23" s="299">
        <v>2</v>
      </c>
      <c r="I23" s="299">
        <v>2</v>
      </c>
      <c r="J23" s="299">
        <v>4</v>
      </c>
      <c r="K23" s="299">
        <v>2</v>
      </c>
      <c r="L23" s="299">
        <v>4</v>
      </c>
      <c r="M23" s="299">
        <v>4</v>
      </c>
      <c r="N23" s="315"/>
      <c r="O23" s="315"/>
      <c r="P23" s="315"/>
      <c r="Q23" s="299">
        <v>4</v>
      </c>
      <c r="R23" s="299">
        <v>2</v>
      </c>
      <c r="S23" s="299">
        <v>2</v>
      </c>
      <c r="T23" s="299">
        <v>4</v>
      </c>
      <c r="U23" s="364"/>
      <c r="V23" s="131">
        <f t="shared" si="4"/>
        <v>40</v>
      </c>
      <c r="W23" s="112"/>
      <c r="X23" s="116"/>
      <c r="Y23" s="300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290"/>
      <c r="AQ23" s="290"/>
      <c r="AR23" s="290"/>
      <c r="AS23" s="290"/>
      <c r="AT23" s="301"/>
      <c r="AU23" s="301"/>
      <c r="AV23" s="352"/>
      <c r="AW23" s="271">
        <f>SUM(Y23:AV23)</f>
        <v>0</v>
      </c>
      <c r="AX23" s="272">
        <f>AW23+V23</f>
        <v>40</v>
      </c>
      <c r="AY23" s="113"/>
      <c r="AZ23" s="113"/>
      <c r="BA23" s="113"/>
      <c r="BB23" s="113"/>
      <c r="BC23" s="113"/>
      <c r="BD23" s="113"/>
      <c r="BE23" s="113"/>
      <c r="BF23" s="120"/>
      <c r="BG23" s="124"/>
      <c r="BH23" s="123"/>
    </row>
    <row r="24" spans="1:60" ht="18" customHeight="1" thickBot="1">
      <c r="A24" s="466"/>
      <c r="B24" s="435"/>
      <c r="C24" s="476"/>
      <c r="D24" s="298" t="s">
        <v>96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315"/>
      <c r="O24" s="315"/>
      <c r="P24" s="315"/>
      <c r="Q24" s="299">
        <v>0</v>
      </c>
      <c r="R24" s="299">
        <v>0</v>
      </c>
      <c r="S24" s="299">
        <v>0</v>
      </c>
      <c r="T24" s="299">
        <v>0</v>
      </c>
      <c r="U24" s="364"/>
      <c r="V24" s="131">
        <f t="shared" si="4"/>
        <v>0</v>
      </c>
      <c r="W24" s="112"/>
      <c r="X24" s="116"/>
      <c r="Y24" s="300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290"/>
      <c r="AQ24" s="290"/>
      <c r="AR24" s="290"/>
      <c r="AS24" s="290"/>
      <c r="AT24" s="301"/>
      <c r="AU24" s="301"/>
      <c r="AV24" s="352"/>
      <c r="AW24" s="271">
        <f>SUM(Y24:AV24)</f>
        <v>0</v>
      </c>
      <c r="AX24" s="272">
        <f>AW24+V24</f>
        <v>0</v>
      </c>
      <c r="AY24" s="113"/>
      <c r="AZ24" s="113"/>
      <c r="BA24" s="113"/>
      <c r="BB24" s="113"/>
      <c r="BC24" s="113"/>
      <c r="BD24" s="113"/>
      <c r="BE24" s="113"/>
      <c r="BF24" s="120"/>
      <c r="BG24" s="124"/>
      <c r="BH24" s="123"/>
    </row>
    <row r="25" spans="1:60" ht="18" customHeight="1" thickBot="1">
      <c r="A25" s="466"/>
      <c r="B25" s="461" t="s">
        <v>40</v>
      </c>
      <c r="C25" s="459" t="s">
        <v>41</v>
      </c>
      <c r="D25" s="117" t="s">
        <v>116</v>
      </c>
      <c r="E25" s="118">
        <f aca="true" t="shared" si="5" ref="E25:M25">E27+E35+E41</f>
        <v>26</v>
      </c>
      <c r="F25" s="118">
        <f t="shared" si="5"/>
        <v>26</v>
      </c>
      <c r="G25" s="118">
        <f t="shared" si="5"/>
        <v>26</v>
      </c>
      <c r="H25" s="118">
        <f t="shared" si="5"/>
        <v>28</v>
      </c>
      <c r="I25" s="118">
        <f t="shared" si="5"/>
        <v>26</v>
      </c>
      <c r="J25" s="118">
        <f t="shared" si="5"/>
        <v>28</v>
      </c>
      <c r="K25" s="118">
        <f t="shared" si="5"/>
        <v>28</v>
      </c>
      <c r="L25" s="118">
        <f t="shared" si="5"/>
        <v>26</v>
      </c>
      <c r="M25" s="118">
        <f t="shared" si="5"/>
        <v>28</v>
      </c>
      <c r="N25" s="315"/>
      <c r="O25" s="315"/>
      <c r="P25" s="315"/>
      <c r="Q25" s="118">
        <f aca="true" t="shared" si="6" ref="Q25:V26">Q27+Q35+Q41</f>
        <v>28</v>
      </c>
      <c r="R25" s="118">
        <f t="shared" si="6"/>
        <v>30</v>
      </c>
      <c r="S25" s="118">
        <f t="shared" si="6"/>
        <v>28</v>
      </c>
      <c r="T25" s="118">
        <f t="shared" si="6"/>
        <v>26</v>
      </c>
      <c r="U25" s="364">
        <f t="shared" si="6"/>
        <v>0</v>
      </c>
      <c r="V25" s="131">
        <f t="shared" si="6"/>
        <v>354</v>
      </c>
      <c r="W25" s="112"/>
      <c r="X25" s="116"/>
      <c r="Y25" s="119">
        <f>Y27+Y35+Y41</f>
        <v>36</v>
      </c>
      <c r="Z25" s="119">
        <f aca="true" t="shared" si="7" ref="Z25:AN25">Z27+Z35+Z41</f>
        <v>36</v>
      </c>
      <c r="AA25" s="119">
        <f t="shared" si="7"/>
        <v>36</v>
      </c>
      <c r="AB25" s="119">
        <f t="shared" si="7"/>
        <v>36</v>
      </c>
      <c r="AC25" s="119">
        <f t="shared" si="7"/>
        <v>36</v>
      </c>
      <c r="AD25" s="119">
        <f t="shared" si="7"/>
        <v>36</v>
      </c>
      <c r="AE25" s="119">
        <f t="shared" si="7"/>
        <v>36</v>
      </c>
      <c r="AF25" s="119">
        <f t="shared" si="7"/>
        <v>36</v>
      </c>
      <c r="AG25" s="119">
        <f t="shared" si="7"/>
        <v>36</v>
      </c>
      <c r="AH25" s="119">
        <f t="shared" si="7"/>
        <v>36</v>
      </c>
      <c r="AI25" s="119">
        <f t="shared" si="7"/>
        <v>36</v>
      </c>
      <c r="AJ25" s="119">
        <f t="shared" si="7"/>
        <v>36</v>
      </c>
      <c r="AK25" s="119">
        <f t="shared" si="7"/>
        <v>36</v>
      </c>
      <c r="AL25" s="119">
        <f t="shared" si="7"/>
        <v>36</v>
      </c>
      <c r="AM25" s="119">
        <f t="shared" si="7"/>
        <v>36</v>
      </c>
      <c r="AN25" s="119">
        <f t="shared" si="7"/>
        <v>36</v>
      </c>
      <c r="AO25" s="119">
        <f>AO27+AO35+AO41</f>
        <v>36</v>
      </c>
      <c r="AP25" s="316">
        <v>0</v>
      </c>
      <c r="AQ25" s="316">
        <v>0</v>
      </c>
      <c r="AR25" s="316">
        <v>0</v>
      </c>
      <c r="AS25" s="316">
        <f>AS27+AS35+AS41</f>
        <v>0</v>
      </c>
      <c r="AT25" s="119">
        <f aca="true" t="shared" si="8" ref="AT25:AW26">AT27+AT35+AT41</f>
        <v>36</v>
      </c>
      <c r="AU25" s="119">
        <f t="shared" si="8"/>
        <v>36</v>
      </c>
      <c r="AV25" s="350">
        <f t="shared" si="8"/>
        <v>0</v>
      </c>
      <c r="AW25" s="131">
        <f t="shared" si="8"/>
        <v>684</v>
      </c>
      <c r="AX25" s="272">
        <f>AW25+V25</f>
        <v>1038</v>
      </c>
      <c r="AY25" s="113"/>
      <c r="AZ25" s="113"/>
      <c r="BA25" s="113"/>
      <c r="BB25" s="113"/>
      <c r="BC25" s="113"/>
      <c r="BD25" s="113"/>
      <c r="BE25" s="113"/>
      <c r="BF25" s="120"/>
      <c r="BG25" s="124"/>
      <c r="BH25" s="123"/>
    </row>
    <row r="26" spans="1:60" ht="18" customHeight="1" thickBot="1">
      <c r="A26" s="466"/>
      <c r="B26" s="462"/>
      <c r="C26" s="460"/>
      <c r="D26" s="117" t="s">
        <v>96</v>
      </c>
      <c r="E26" s="118">
        <f aca="true" t="shared" si="9" ref="E26:M26">E28+E36+E42</f>
        <v>13</v>
      </c>
      <c r="F26" s="118">
        <f t="shared" si="9"/>
        <v>13</v>
      </c>
      <c r="G26" s="118">
        <f t="shared" si="9"/>
        <v>13</v>
      </c>
      <c r="H26" s="118">
        <f t="shared" si="9"/>
        <v>14</v>
      </c>
      <c r="I26" s="118">
        <f t="shared" si="9"/>
        <v>13</v>
      </c>
      <c r="J26" s="118">
        <f t="shared" si="9"/>
        <v>14</v>
      </c>
      <c r="K26" s="118">
        <f t="shared" si="9"/>
        <v>14</v>
      </c>
      <c r="L26" s="118">
        <f t="shared" si="9"/>
        <v>13</v>
      </c>
      <c r="M26" s="118">
        <f t="shared" si="9"/>
        <v>14</v>
      </c>
      <c r="N26" s="315">
        <f>N28+N36+N42</f>
        <v>0</v>
      </c>
      <c r="O26" s="315">
        <f>O28+O36+O42</f>
        <v>0</v>
      </c>
      <c r="P26" s="315">
        <f>P28+P36+P42</f>
        <v>0</v>
      </c>
      <c r="Q26" s="118">
        <f t="shared" si="6"/>
        <v>14</v>
      </c>
      <c r="R26" s="118">
        <f t="shared" si="6"/>
        <v>16</v>
      </c>
      <c r="S26" s="118">
        <f t="shared" si="6"/>
        <v>13</v>
      </c>
      <c r="T26" s="118">
        <f t="shared" si="6"/>
        <v>13</v>
      </c>
      <c r="U26" s="364">
        <f t="shared" si="6"/>
        <v>0</v>
      </c>
      <c r="V26" s="131">
        <f t="shared" si="6"/>
        <v>177</v>
      </c>
      <c r="W26" s="112"/>
      <c r="X26" s="116"/>
      <c r="Y26" s="119">
        <f>Y28+Y36+Y42</f>
        <v>18</v>
      </c>
      <c r="Z26" s="119">
        <f aca="true" t="shared" si="10" ref="Z26:AN26">Z28+Z36+Z42</f>
        <v>18</v>
      </c>
      <c r="AA26" s="119">
        <f t="shared" si="10"/>
        <v>18</v>
      </c>
      <c r="AB26" s="119">
        <f t="shared" si="10"/>
        <v>18</v>
      </c>
      <c r="AC26" s="119">
        <f t="shared" si="10"/>
        <v>18</v>
      </c>
      <c r="AD26" s="119">
        <f t="shared" si="10"/>
        <v>18</v>
      </c>
      <c r="AE26" s="119">
        <f t="shared" si="10"/>
        <v>18</v>
      </c>
      <c r="AF26" s="119">
        <f t="shared" si="10"/>
        <v>18</v>
      </c>
      <c r="AG26" s="119">
        <f t="shared" si="10"/>
        <v>18</v>
      </c>
      <c r="AH26" s="119">
        <f t="shared" si="10"/>
        <v>18</v>
      </c>
      <c r="AI26" s="119">
        <f t="shared" si="10"/>
        <v>18</v>
      </c>
      <c r="AJ26" s="119">
        <f t="shared" si="10"/>
        <v>18</v>
      </c>
      <c r="AK26" s="119">
        <f t="shared" si="10"/>
        <v>18</v>
      </c>
      <c r="AL26" s="119">
        <f t="shared" si="10"/>
        <v>18</v>
      </c>
      <c r="AM26" s="119">
        <f t="shared" si="10"/>
        <v>18</v>
      </c>
      <c r="AN26" s="119">
        <f t="shared" si="10"/>
        <v>18</v>
      </c>
      <c r="AO26" s="119">
        <f>AO28+AO36+AO42</f>
        <v>18</v>
      </c>
      <c r="AP26" s="290"/>
      <c r="AQ26" s="290"/>
      <c r="AR26" s="290"/>
      <c r="AS26" s="316">
        <f>AS28+AS36+AS42</f>
        <v>0</v>
      </c>
      <c r="AT26" s="119">
        <f t="shared" si="8"/>
        <v>18</v>
      </c>
      <c r="AU26" s="119">
        <f t="shared" si="8"/>
        <v>18</v>
      </c>
      <c r="AV26" s="350">
        <f t="shared" si="8"/>
        <v>0</v>
      </c>
      <c r="AW26" s="271">
        <f t="shared" si="8"/>
        <v>342</v>
      </c>
      <c r="AX26" s="272">
        <f>AW26+V26</f>
        <v>519</v>
      </c>
      <c r="AY26" s="113"/>
      <c r="AZ26" s="113"/>
      <c r="BA26" s="113"/>
      <c r="BB26" s="113"/>
      <c r="BC26" s="113"/>
      <c r="BD26" s="113"/>
      <c r="BE26" s="113"/>
      <c r="BF26" s="120"/>
      <c r="BG26" s="124"/>
      <c r="BH26" s="123"/>
    </row>
    <row r="27" spans="1:60" ht="18" customHeight="1" thickBot="1">
      <c r="A27" s="466"/>
      <c r="B27" s="434" t="s">
        <v>47</v>
      </c>
      <c r="C27" s="475" t="s">
        <v>181</v>
      </c>
      <c r="D27" s="298" t="s">
        <v>117</v>
      </c>
      <c r="E27" s="299">
        <f>E29+E31+E33</f>
        <v>8</v>
      </c>
      <c r="F27" s="299">
        <f aca="true" t="shared" si="11" ref="F27:U27">F29+F31+F33</f>
        <v>6</v>
      </c>
      <c r="G27" s="299">
        <f t="shared" si="11"/>
        <v>8</v>
      </c>
      <c r="H27" s="299">
        <f t="shared" si="11"/>
        <v>8</v>
      </c>
      <c r="I27" s="299">
        <f t="shared" si="11"/>
        <v>8</v>
      </c>
      <c r="J27" s="299">
        <f t="shared" si="11"/>
        <v>8</v>
      </c>
      <c r="K27" s="299">
        <f t="shared" si="11"/>
        <v>8</v>
      </c>
      <c r="L27" s="299">
        <f t="shared" si="11"/>
        <v>8</v>
      </c>
      <c r="M27" s="299">
        <f t="shared" si="11"/>
        <v>10</v>
      </c>
      <c r="N27" s="315">
        <f t="shared" si="11"/>
        <v>0</v>
      </c>
      <c r="O27" s="315">
        <f t="shared" si="11"/>
        <v>0</v>
      </c>
      <c r="P27" s="315">
        <f t="shared" si="11"/>
        <v>0</v>
      </c>
      <c r="Q27" s="299">
        <f t="shared" si="11"/>
        <v>12</v>
      </c>
      <c r="R27" s="299">
        <f t="shared" si="11"/>
        <v>10</v>
      </c>
      <c r="S27" s="299">
        <f t="shared" si="11"/>
        <v>10</v>
      </c>
      <c r="T27" s="299">
        <f t="shared" si="11"/>
        <v>8</v>
      </c>
      <c r="U27" s="364">
        <f t="shared" si="11"/>
        <v>0</v>
      </c>
      <c r="V27" s="131">
        <f>V29+V31+V33</f>
        <v>112</v>
      </c>
      <c r="W27" s="112"/>
      <c r="X27" s="116"/>
      <c r="Y27" s="300">
        <f>Y29+Y31+Y33</f>
        <v>4</v>
      </c>
      <c r="Z27" s="300">
        <f aca="true" t="shared" si="12" ref="Z27:AO27">Z29+Z31+Z33</f>
        <v>4</v>
      </c>
      <c r="AA27" s="300">
        <f t="shared" si="12"/>
        <v>4</v>
      </c>
      <c r="AB27" s="300">
        <f t="shared" si="12"/>
        <v>4</v>
      </c>
      <c r="AC27" s="300">
        <f t="shared" si="12"/>
        <v>4</v>
      </c>
      <c r="AD27" s="300">
        <f t="shared" si="12"/>
        <v>4</v>
      </c>
      <c r="AE27" s="300">
        <f t="shared" si="12"/>
        <v>4</v>
      </c>
      <c r="AF27" s="300">
        <f t="shared" si="12"/>
        <v>4</v>
      </c>
      <c r="AG27" s="300">
        <f t="shared" si="12"/>
        <v>4</v>
      </c>
      <c r="AH27" s="300">
        <f t="shared" si="12"/>
        <v>4</v>
      </c>
      <c r="AI27" s="300">
        <f t="shared" si="12"/>
        <v>4</v>
      </c>
      <c r="AJ27" s="300">
        <f t="shared" si="12"/>
        <v>4</v>
      </c>
      <c r="AK27" s="300">
        <f t="shared" si="12"/>
        <v>4</v>
      </c>
      <c r="AL27" s="300">
        <f t="shared" si="12"/>
        <v>4</v>
      </c>
      <c r="AM27" s="300">
        <f t="shared" si="12"/>
        <v>4</v>
      </c>
      <c r="AN27" s="300">
        <f t="shared" si="12"/>
        <v>4</v>
      </c>
      <c r="AO27" s="300">
        <f t="shared" si="12"/>
        <v>4</v>
      </c>
      <c r="AP27" s="290"/>
      <c r="AQ27" s="290"/>
      <c r="AR27" s="290"/>
      <c r="AS27" s="316">
        <f aca="true" t="shared" si="13" ref="AS27:AW28">AS29+AS31+AS33</f>
        <v>0</v>
      </c>
      <c r="AT27" s="300">
        <f t="shared" si="13"/>
        <v>4</v>
      </c>
      <c r="AU27" s="300">
        <f t="shared" si="13"/>
        <v>0</v>
      </c>
      <c r="AV27" s="350">
        <f t="shared" si="13"/>
        <v>0</v>
      </c>
      <c r="AW27" s="271">
        <f t="shared" si="13"/>
        <v>72</v>
      </c>
      <c r="AX27" s="272">
        <f>AW27+V27</f>
        <v>184</v>
      </c>
      <c r="AY27" s="113"/>
      <c r="AZ27" s="113"/>
      <c r="BA27" s="113"/>
      <c r="BB27" s="113"/>
      <c r="BC27" s="113"/>
      <c r="BD27" s="113"/>
      <c r="BE27" s="113"/>
      <c r="BF27" s="120"/>
      <c r="BG27" s="124"/>
      <c r="BH27" s="123"/>
    </row>
    <row r="28" spans="1:60" ht="18" customHeight="1" thickBot="1">
      <c r="A28" s="466"/>
      <c r="B28" s="435"/>
      <c r="C28" s="476"/>
      <c r="D28" s="298" t="s">
        <v>96</v>
      </c>
      <c r="E28" s="299">
        <f>E30+E32+E34</f>
        <v>4</v>
      </c>
      <c r="F28" s="299">
        <f aca="true" t="shared" si="14" ref="F28:U28">F30+F32+F34</f>
        <v>3</v>
      </c>
      <c r="G28" s="299">
        <f t="shared" si="14"/>
        <v>4</v>
      </c>
      <c r="H28" s="299">
        <f t="shared" si="14"/>
        <v>4</v>
      </c>
      <c r="I28" s="299">
        <f t="shared" si="14"/>
        <v>4</v>
      </c>
      <c r="J28" s="299">
        <f t="shared" si="14"/>
        <v>4</v>
      </c>
      <c r="K28" s="299">
        <f t="shared" si="14"/>
        <v>5</v>
      </c>
      <c r="L28" s="299">
        <f t="shared" si="14"/>
        <v>4</v>
      </c>
      <c r="M28" s="299">
        <f t="shared" si="14"/>
        <v>4</v>
      </c>
      <c r="N28" s="315">
        <f t="shared" si="14"/>
        <v>0</v>
      </c>
      <c r="O28" s="315">
        <f t="shared" si="14"/>
        <v>0</v>
      </c>
      <c r="P28" s="315">
        <f t="shared" si="14"/>
        <v>0</v>
      </c>
      <c r="Q28" s="299">
        <f t="shared" si="14"/>
        <v>6</v>
      </c>
      <c r="R28" s="299">
        <f t="shared" si="14"/>
        <v>6</v>
      </c>
      <c r="S28" s="299">
        <f t="shared" si="14"/>
        <v>4</v>
      </c>
      <c r="T28" s="299">
        <f t="shared" si="14"/>
        <v>4</v>
      </c>
      <c r="U28" s="364">
        <f t="shared" si="14"/>
        <v>0</v>
      </c>
      <c r="V28" s="131">
        <f>V30+V32+V34</f>
        <v>56</v>
      </c>
      <c r="W28" s="112"/>
      <c r="X28" s="116"/>
      <c r="Y28" s="300">
        <f>Y30+Y32+Y34</f>
        <v>2</v>
      </c>
      <c r="Z28" s="300">
        <f aca="true" t="shared" si="15" ref="Z28:AO28">Z30+Z32+Z34</f>
        <v>2</v>
      </c>
      <c r="AA28" s="300">
        <f t="shared" si="15"/>
        <v>2</v>
      </c>
      <c r="AB28" s="300">
        <f t="shared" si="15"/>
        <v>2</v>
      </c>
      <c r="AC28" s="300">
        <f t="shared" si="15"/>
        <v>2</v>
      </c>
      <c r="AD28" s="300">
        <f t="shared" si="15"/>
        <v>2</v>
      </c>
      <c r="AE28" s="300">
        <f t="shared" si="15"/>
        <v>2</v>
      </c>
      <c r="AF28" s="300">
        <f t="shared" si="15"/>
        <v>2</v>
      </c>
      <c r="AG28" s="300">
        <f t="shared" si="15"/>
        <v>2</v>
      </c>
      <c r="AH28" s="300">
        <f t="shared" si="15"/>
        <v>2</v>
      </c>
      <c r="AI28" s="300">
        <f t="shared" si="15"/>
        <v>2</v>
      </c>
      <c r="AJ28" s="300">
        <f t="shared" si="15"/>
        <v>2</v>
      </c>
      <c r="AK28" s="300">
        <f t="shared" si="15"/>
        <v>2</v>
      </c>
      <c r="AL28" s="300">
        <f t="shared" si="15"/>
        <v>2</v>
      </c>
      <c r="AM28" s="300">
        <f t="shared" si="15"/>
        <v>2</v>
      </c>
      <c r="AN28" s="300">
        <f t="shared" si="15"/>
        <v>2</v>
      </c>
      <c r="AO28" s="300">
        <f t="shared" si="15"/>
        <v>2</v>
      </c>
      <c r="AP28" s="290"/>
      <c r="AQ28" s="290"/>
      <c r="AR28" s="290"/>
      <c r="AS28" s="316">
        <f t="shared" si="13"/>
        <v>0</v>
      </c>
      <c r="AT28" s="300">
        <f t="shared" si="13"/>
        <v>2</v>
      </c>
      <c r="AU28" s="300">
        <f t="shared" si="13"/>
        <v>0</v>
      </c>
      <c r="AV28" s="350">
        <f t="shared" si="13"/>
        <v>0</v>
      </c>
      <c r="AW28" s="271">
        <f t="shared" si="13"/>
        <v>36</v>
      </c>
      <c r="AX28" s="272">
        <f>AW28+V28</f>
        <v>92</v>
      </c>
      <c r="AY28" s="113"/>
      <c r="AZ28" s="113"/>
      <c r="BA28" s="113"/>
      <c r="BB28" s="113"/>
      <c r="BC28" s="113"/>
      <c r="BD28" s="113"/>
      <c r="BE28" s="113"/>
      <c r="BF28" s="120"/>
      <c r="BG28" s="124"/>
      <c r="BH28" s="123"/>
    </row>
    <row r="29" spans="1:60" ht="18" customHeight="1" thickBot="1">
      <c r="A29" s="466"/>
      <c r="B29" s="428" t="s">
        <v>103</v>
      </c>
      <c r="C29" s="437" t="s">
        <v>182</v>
      </c>
      <c r="D29" s="302" t="s">
        <v>18</v>
      </c>
      <c r="E29" s="297">
        <v>4</v>
      </c>
      <c r="F29" s="297">
        <f>F31</f>
        <v>2</v>
      </c>
      <c r="G29" s="297">
        <v>4</v>
      </c>
      <c r="H29" s="297">
        <v>4</v>
      </c>
      <c r="I29" s="297">
        <v>4</v>
      </c>
      <c r="J29" s="297">
        <v>4</v>
      </c>
      <c r="K29" s="297">
        <v>2</v>
      </c>
      <c r="L29" s="297">
        <v>4</v>
      </c>
      <c r="M29" s="297">
        <v>4</v>
      </c>
      <c r="N29" s="290"/>
      <c r="O29" s="290"/>
      <c r="P29" s="290"/>
      <c r="Q29" s="297">
        <v>4</v>
      </c>
      <c r="R29" s="297">
        <v>4</v>
      </c>
      <c r="S29" s="297">
        <v>4</v>
      </c>
      <c r="T29" s="297">
        <v>4</v>
      </c>
      <c r="U29" s="364"/>
      <c r="V29" s="141">
        <f t="shared" si="4"/>
        <v>48</v>
      </c>
      <c r="W29" s="112"/>
      <c r="X29" s="116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316"/>
      <c r="AQ29" s="316"/>
      <c r="AR29" s="316"/>
      <c r="AS29" s="316"/>
      <c r="AT29" s="235"/>
      <c r="AU29" s="235"/>
      <c r="AV29" s="350"/>
      <c r="AW29" s="271">
        <f>SUM(Y29:AV29)</f>
        <v>0</v>
      </c>
      <c r="AX29" s="272">
        <f>AW29+V29</f>
        <v>48</v>
      </c>
      <c r="AY29" s="113"/>
      <c r="AZ29" s="113"/>
      <c r="BA29" s="113"/>
      <c r="BB29" s="113"/>
      <c r="BC29" s="113"/>
      <c r="BD29" s="113"/>
      <c r="BE29" s="113"/>
      <c r="BF29" s="120"/>
      <c r="BG29" s="124"/>
      <c r="BH29" s="123"/>
    </row>
    <row r="30" spans="1:60" ht="18" customHeight="1" thickBot="1">
      <c r="A30" s="466"/>
      <c r="B30" s="429"/>
      <c r="C30" s="433"/>
      <c r="D30" s="304" t="s">
        <v>19</v>
      </c>
      <c r="E30" s="297">
        <v>2</v>
      </c>
      <c r="F30" s="297">
        <v>1</v>
      </c>
      <c r="G30" s="297">
        <v>2</v>
      </c>
      <c r="H30" s="297">
        <v>2</v>
      </c>
      <c r="I30" s="297">
        <v>2</v>
      </c>
      <c r="J30" s="297">
        <v>2</v>
      </c>
      <c r="K30" s="297">
        <v>1</v>
      </c>
      <c r="L30" s="297">
        <v>2</v>
      </c>
      <c r="M30" s="297">
        <v>2</v>
      </c>
      <c r="N30" s="290"/>
      <c r="O30" s="290"/>
      <c r="P30" s="290"/>
      <c r="Q30" s="297">
        <v>2</v>
      </c>
      <c r="R30" s="297">
        <v>2</v>
      </c>
      <c r="S30" s="297">
        <v>2</v>
      </c>
      <c r="T30" s="297">
        <v>2</v>
      </c>
      <c r="U30" s="364"/>
      <c r="V30" s="141">
        <f t="shared" si="4"/>
        <v>24</v>
      </c>
      <c r="W30" s="112"/>
      <c r="X30" s="116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316"/>
      <c r="AQ30" s="316"/>
      <c r="AR30" s="316"/>
      <c r="AS30" s="316"/>
      <c r="AT30" s="235"/>
      <c r="AU30" s="235"/>
      <c r="AV30" s="350"/>
      <c r="AW30" s="271">
        <f>SUM(Y30:AV30)</f>
        <v>0</v>
      </c>
      <c r="AX30" s="272">
        <f>AW30+V30</f>
        <v>24</v>
      </c>
      <c r="AY30" s="113"/>
      <c r="AZ30" s="113"/>
      <c r="BA30" s="113"/>
      <c r="BB30" s="113"/>
      <c r="BC30" s="113"/>
      <c r="BD30" s="113"/>
      <c r="BE30" s="113"/>
      <c r="BF30" s="120"/>
      <c r="BG30" s="124"/>
      <c r="BH30" s="123"/>
    </row>
    <row r="31" spans="1:60" ht="18" customHeight="1" thickBot="1" thickTop="1">
      <c r="A31" s="466"/>
      <c r="B31" s="428" t="s">
        <v>50</v>
      </c>
      <c r="C31" s="430" t="s">
        <v>24</v>
      </c>
      <c r="D31" s="47" t="s">
        <v>18</v>
      </c>
      <c r="E31" s="122">
        <v>2</v>
      </c>
      <c r="F31" s="122">
        <v>2</v>
      </c>
      <c r="G31" s="122">
        <v>2</v>
      </c>
      <c r="H31" s="122">
        <v>2</v>
      </c>
      <c r="I31" s="122">
        <v>2</v>
      </c>
      <c r="J31" s="296">
        <v>2</v>
      </c>
      <c r="K31" s="296">
        <v>2</v>
      </c>
      <c r="L31" s="122">
        <v>2</v>
      </c>
      <c r="M31" s="122">
        <v>4</v>
      </c>
      <c r="N31" s="315"/>
      <c r="O31" s="315"/>
      <c r="P31" s="315"/>
      <c r="Q31" s="122">
        <v>4</v>
      </c>
      <c r="R31" s="122">
        <v>2</v>
      </c>
      <c r="S31" s="122">
        <v>4</v>
      </c>
      <c r="T31" s="122">
        <v>2</v>
      </c>
      <c r="U31" s="364"/>
      <c r="V31" s="141">
        <f aca="true" t="shared" si="16" ref="V31:V54">SUM(E31:U31)</f>
        <v>32</v>
      </c>
      <c r="W31" s="112"/>
      <c r="X31" s="116"/>
      <c r="Y31" s="122">
        <v>2</v>
      </c>
      <c r="Z31" s="122">
        <v>2</v>
      </c>
      <c r="AA31" s="122">
        <v>2</v>
      </c>
      <c r="AB31" s="122">
        <v>2</v>
      </c>
      <c r="AC31" s="122">
        <v>2</v>
      </c>
      <c r="AD31" s="296">
        <v>2</v>
      </c>
      <c r="AE31" s="296">
        <v>2</v>
      </c>
      <c r="AF31" s="122">
        <v>2</v>
      </c>
      <c r="AG31" s="122">
        <v>2</v>
      </c>
      <c r="AH31" s="122">
        <v>2</v>
      </c>
      <c r="AI31" s="122">
        <v>2</v>
      </c>
      <c r="AJ31" s="122">
        <v>2</v>
      </c>
      <c r="AK31" s="122">
        <v>2</v>
      </c>
      <c r="AL31" s="122">
        <v>2</v>
      </c>
      <c r="AM31" s="122">
        <v>2</v>
      </c>
      <c r="AN31" s="122">
        <v>2</v>
      </c>
      <c r="AO31" s="56">
        <v>2</v>
      </c>
      <c r="AP31" s="316"/>
      <c r="AQ31" s="316"/>
      <c r="AR31" s="316"/>
      <c r="AS31" s="316">
        <v>0</v>
      </c>
      <c r="AT31" s="56">
        <v>2</v>
      </c>
      <c r="AU31" s="56">
        <v>0</v>
      </c>
      <c r="AV31" s="352">
        <v>0</v>
      </c>
      <c r="AW31" s="233">
        <f>SUM(Y31:AV31)</f>
        <v>36</v>
      </c>
      <c r="AX31" s="272">
        <f>AW31+V31</f>
        <v>68</v>
      </c>
      <c r="AY31" s="113"/>
      <c r="AZ31" s="113"/>
      <c r="BA31" s="113"/>
      <c r="BB31" s="113"/>
      <c r="BC31" s="113"/>
      <c r="BD31" s="113"/>
      <c r="BE31" s="113"/>
      <c r="BF31" s="120"/>
      <c r="BG31" s="124"/>
      <c r="BH31" s="123"/>
    </row>
    <row r="32" spans="1:60" ht="18" customHeight="1" thickBot="1">
      <c r="A32" s="466"/>
      <c r="B32" s="429"/>
      <c r="C32" s="431"/>
      <c r="D32" s="48" t="s">
        <v>19</v>
      </c>
      <c r="E32" s="122"/>
      <c r="F32" s="122"/>
      <c r="G32" s="122"/>
      <c r="H32" s="122"/>
      <c r="I32" s="122"/>
      <c r="J32" s="296"/>
      <c r="K32" s="296"/>
      <c r="L32" s="122"/>
      <c r="M32" s="122"/>
      <c r="N32" s="315"/>
      <c r="O32" s="315"/>
      <c r="P32" s="315"/>
      <c r="Q32" s="122"/>
      <c r="R32" s="122"/>
      <c r="S32" s="122"/>
      <c r="T32" s="122"/>
      <c r="U32" s="364"/>
      <c r="V32" s="141">
        <f t="shared" si="16"/>
        <v>0</v>
      </c>
      <c r="W32" s="112"/>
      <c r="X32" s="116"/>
      <c r="Y32" s="56"/>
      <c r="Z32" s="56"/>
      <c r="AA32" s="56"/>
      <c r="AB32" s="56"/>
      <c r="AC32" s="56"/>
      <c r="AD32" s="56"/>
      <c r="AE32" s="56"/>
      <c r="AF32" s="56"/>
      <c r="AG32" s="56"/>
      <c r="AH32" s="235"/>
      <c r="AI32" s="235"/>
      <c r="AJ32" s="56"/>
      <c r="AK32" s="56"/>
      <c r="AL32" s="56"/>
      <c r="AM32" s="54"/>
      <c r="AN32" s="54"/>
      <c r="AO32" s="56"/>
      <c r="AP32" s="316"/>
      <c r="AQ32" s="316"/>
      <c r="AR32" s="316"/>
      <c r="AS32" s="316"/>
      <c r="AT32" s="56"/>
      <c r="AU32" s="56"/>
      <c r="AV32" s="352"/>
      <c r="AW32" s="233">
        <f>SUM(Y32:AV32)</f>
        <v>0</v>
      </c>
      <c r="AX32" s="272">
        <f>AW32+V32</f>
        <v>0</v>
      </c>
      <c r="AY32" s="113"/>
      <c r="AZ32" s="113"/>
      <c r="BA32" s="113"/>
      <c r="BB32" s="113"/>
      <c r="BC32" s="113"/>
      <c r="BD32" s="113"/>
      <c r="BE32" s="113"/>
      <c r="BF32" s="120"/>
      <c r="BG32" s="124"/>
      <c r="BH32" s="123"/>
    </row>
    <row r="33" spans="1:60" s="109" customFormat="1" ht="18" customHeight="1" thickBot="1" thickTop="1">
      <c r="A33" s="466"/>
      <c r="B33" s="428" t="s">
        <v>46</v>
      </c>
      <c r="C33" s="432" t="s">
        <v>26</v>
      </c>
      <c r="D33" s="302" t="s">
        <v>18</v>
      </c>
      <c r="E33" s="297">
        <v>2</v>
      </c>
      <c r="F33" s="297">
        <v>2</v>
      </c>
      <c r="G33" s="297">
        <v>2</v>
      </c>
      <c r="H33" s="297">
        <v>2</v>
      </c>
      <c r="I33" s="297">
        <v>2</v>
      </c>
      <c r="J33" s="297">
        <v>2</v>
      </c>
      <c r="K33" s="297">
        <v>4</v>
      </c>
      <c r="L33" s="297">
        <v>2</v>
      </c>
      <c r="M33" s="297">
        <v>2</v>
      </c>
      <c r="N33" s="290"/>
      <c r="O33" s="290"/>
      <c r="P33" s="290"/>
      <c r="Q33" s="297">
        <v>4</v>
      </c>
      <c r="R33" s="297">
        <v>4</v>
      </c>
      <c r="S33" s="297">
        <v>2</v>
      </c>
      <c r="T33" s="297">
        <v>2</v>
      </c>
      <c r="U33" s="364"/>
      <c r="V33" s="141">
        <f t="shared" si="16"/>
        <v>32</v>
      </c>
      <c r="W33" s="112"/>
      <c r="X33" s="116"/>
      <c r="Y33" s="122">
        <v>2</v>
      </c>
      <c r="Z33" s="122">
        <v>2</v>
      </c>
      <c r="AA33" s="122">
        <v>2</v>
      </c>
      <c r="AB33" s="122">
        <v>2</v>
      </c>
      <c r="AC33" s="122">
        <v>2</v>
      </c>
      <c r="AD33" s="296">
        <v>2</v>
      </c>
      <c r="AE33" s="296">
        <v>2</v>
      </c>
      <c r="AF33" s="122">
        <v>2</v>
      </c>
      <c r="AG33" s="122">
        <v>2</v>
      </c>
      <c r="AH33" s="122">
        <v>2</v>
      </c>
      <c r="AI33" s="122">
        <v>2</v>
      </c>
      <c r="AJ33" s="122">
        <v>2</v>
      </c>
      <c r="AK33" s="122">
        <v>2</v>
      </c>
      <c r="AL33" s="122">
        <v>2</v>
      </c>
      <c r="AM33" s="122">
        <v>2</v>
      </c>
      <c r="AN33" s="122">
        <v>2</v>
      </c>
      <c r="AO33" s="235">
        <v>2</v>
      </c>
      <c r="AP33" s="316"/>
      <c r="AQ33" s="316"/>
      <c r="AR33" s="316"/>
      <c r="AS33" s="316">
        <v>0</v>
      </c>
      <c r="AT33" s="235">
        <v>2</v>
      </c>
      <c r="AU33" s="235">
        <v>0</v>
      </c>
      <c r="AV33" s="350">
        <v>0</v>
      </c>
      <c r="AW33" s="233">
        <f>SUM(Y33:AV33)</f>
        <v>36</v>
      </c>
      <c r="AX33" s="272">
        <f>AW33+V33</f>
        <v>68</v>
      </c>
      <c r="AY33" s="113"/>
      <c r="AZ33" s="113"/>
      <c r="BA33" s="113"/>
      <c r="BB33" s="113"/>
      <c r="BC33" s="113"/>
      <c r="BD33" s="113"/>
      <c r="BE33" s="113"/>
      <c r="BF33" s="120"/>
      <c r="BG33" s="124"/>
      <c r="BH33" s="123"/>
    </row>
    <row r="34" spans="1:60" s="109" customFormat="1" ht="18" customHeight="1" thickBot="1">
      <c r="A34" s="466"/>
      <c r="B34" s="429"/>
      <c r="C34" s="433"/>
      <c r="D34" s="304" t="s">
        <v>19</v>
      </c>
      <c r="E34" s="297">
        <v>2</v>
      </c>
      <c r="F34" s="297">
        <v>2</v>
      </c>
      <c r="G34" s="297">
        <v>2</v>
      </c>
      <c r="H34" s="297">
        <v>2</v>
      </c>
      <c r="I34" s="297">
        <v>2</v>
      </c>
      <c r="J34" s="297">
        <v>2</v>
      </c>
      <c r="K34" s="297">
        <v>4</v>
      </c>
      <c r="L34" s="297">
        <v>2</v>
      </c>
      <c r="M34" s="297">
        <v>2</v>
      </c>
      <c r="N34" s="290"/>
      <c r="O34" s="290"/>
      <c r="P34" s="290"/>
      <c r="Q34" s="297">
        <v>4</v>
      </c>
      <c r="R34" s="297">
        <v>4</v>
      </c>
      <c r="S34" s="297">
        <v>2</v>
      </c>
      <c r="T34" s="297">
        <v>2</v>
      </c>
      <c r="U34" s="364"/>
      <c r="V34" s="141">
        <f t="shared" si="16"/>
        <v>32</v>
      </c>
      <c r="W34" s="112"/>
      <c r="X34" s="116"/>
      <c r="Y34" s="122">
        <v>2</v>
      </c>
      <c r="Z34" s="122">
        <v>2</v>
      </c>
      <c r="AA34" s="122">
        <v>2</v>
      </c>
      <c r="AB34" s="122">
        <v>2</v>
      </c>
      <c r="AC34" s="122">
        <v>2</v>
      </c>
      <c r="AD34" s="296">
        <v>2</v>
      </c>
      <c r="AE34" s="296">
        <v>2</v>
      </c>
      <c r="AF34" s="122">
        <v>2</v>
      </c>
      <c r="AG34" s="122">
        <v>2</v>
      </c>
      <c r="AH34" s="122">
        <v>2</v>
      </c>
      <c r="AI34" s="122">
        <v>2</v>
      </c>
      <c r="AJ34" s="122">
        <v>2</v>
      </c>
      <c r="AK34" s="122">
        <v>2</v>
      </c>
      <c r="AL34" s="122">
        <v>2</v>
      </c>
      <c r="AM34" s="122">
        <v>2</v>
      </c>
      <c r="AN34" s="122">
        <v>2</v>
      </c>
      <c r="AO34" s="235">
        <v>2</v>
      </c>
      <c r="AP34" s="316"/>
      <c r="AQ34" s="316"/>
      <c r="AR34" s="316"/>
      <c r="AS34" s="316">
        <v>0</v>
      </c>
      <c r="AT34" s="235">
        <v>2</v>
      </c>
      <c r="AU34" s="235">
        <v>0</v>
      </c>
      <c r="AV34" s="350">
        <v>0</v>
      </c>
      <c r="AW34" s="233">
        <f>SUM(Y34:AV34)</f>
        <v>36</v>
      </c>
      <c r="AX34" s="272">
        <f>AW34+V34</f>
        <v>68</v>
      </c>
      <c r="AY34" s="113"/>
      <c r="AZ34" s="113"/>
      <c r="BA34" s="113"/>
      <c r="BB34" s="113"/>
      <c r="BC34" s="113"/>
      <c r="BD34" s="113"/>
      <c r="BE34" s="113"/>
      <c r="BF34" s="120"/>
      <c r="BG34" s="124"/>
      <c r="BH34" s="123"/>
    </row>
    <row r="35" spans="1:60" ht="18" customHeight="1" thickBot="1" thickTop="1">
      <c r="A35" s="466"/>
      <c r="B35" s="473" t="s">
        <v>48</v>
      </c>
      <c r="C35" s="454" t="s">
        <v>102</v>
      </c>
      <c r="D35" s="305" t="s">
        <v>18</v>
      </c>
      <c r="E35" s="301">
        <f>E37</f>
        <v>4</v>
      </c>
      <c r="F35" s="301">
        <f aca="true" t="shared" si="17" ref="F35:M35">F37</f>
        <v>6</v>
      </c>
      <c r="G35" s="301">
        <f t="shared" si="17"/>
        <v>4</v>
      </c>
      <c r="H35" s="301">
        <f t="shared" si="17"/>
        <v>6</v>
      </c>
      <c r="I35" s="301">
        <f t="shared" si="17"/>
        <v>4</v>
      </c>
      <c r="J35" s="301">
        <f t="shared" si="17"/>
        <v>4</v>
      </c>
      <c r="K35" s="301">
        <f t="shared" si="17"/>
        <v>4</v>
      </c>
      <c r="L35" s="301">
        <f t="shared" si="17"/>
        <v>4</v>
      </c>
      <c r="M35" s="301">
        <f t="shared" si="17"/>
        <v>6</v>
      </c>
      <c r="N35" s="290">
        <f aca="true" t="shared" si="18" ref="N35:T35">N37</f>
        <v>0</v>
      </c>
      <c r="O35" s="290">
        <f t="shared" si="18"/>
        <v>0</v>
      </c>
      <c r="P35" s="290">
        <f t="shared" si="18"/>
        <v>0</v>
      </c>
      <c r="Q35" s="301">
        <f t="shared" si="18"/>
        <v>6</v>
      </c>
      <c r="R35" s="301">
        <f t="shared" si="18"/>
        <v>6</v>
      </c>
      <c r="S35" s="301">
        <f t="shared" si="18"/>
        <v>6</v>
      </c>
      <c r="T35" s="301">
        <f t="shared" si="18"/>
        <v>4</v>
      </c>
      <c r="U35" s="364"/>
      <c r="V35" s="131">
        <f t="shared" si="16"/>
        <v>64</v>
      </c>
      <c r="W35" s="112"/>
      <c r="X35" s="116"/>
      <c r="Y35" s="300">
        <f>Y39</f>
        <v>4</v>
      </c>
      <c r="Z35" s="300">
        <f aca="true" t="shared" si="19" ref="Z35:AV35">Z39</f>
        <v>4</v>
      </c>
      <c r="AA35" s="300">
        <f t="shared" si="19"/>
        <v>4</v>
      </c>
      <c r="AB35" s="300">
        <f t="shared" si="19"/>
        <v>4</v>
      </c>
      <c r="AC35" s="300">
        <f t="shared" si="19"/>
        <v>4</v>
      </c>
      <c r="AD35" s="300">
        <f t="shared" si="19"/>
        <v>4</v>
      </c>
      <c r="AE35" s="300">
        <f t="shared" si="19"/>
        <v>4</v>
      </c>
      <c r="AF35" s="300">
        <f t="shared" si="19"/>
        <v>4</v>
      </c>
      <c r="AG35" s="300">
        <f t="shared" si="19"/>
        <v>4</v>
      </c>
      <c r="AH35" s="300">
        <f t="shared" si="19"/>
        <v>4</v>
      </c>
      <c r="AI35" s="300">
        <f t="shared" si="19"/>
        <v>4</v>
      </c>
      <c r="AJ35" s="300">
        <f t="shared" si="19"/>
        <v>4</v>
      </c>
      <c r="AK35" s="300">
        <f t="shared" si="19"/>
        <v>4</v>
      </c>
      <c r="AL35" s="300">
        <f t="shared" si="19"/>
        <v>4</v>
      </c>
      <c r="AM35" s="300">
        <f t="shared" si="19"/>
        <v>4</v>
      </c>
      <c r="AN35" s="300">
        <f t="shared" si="19"/>
        <v>2</v>
      </c>
      <c r="AO35" s="300">
        <f>AO39</f>
        <v>2</v>
      </c>
      <c r="AP35" s="316"/>
      <c r="AQ35" s="316"/>
      <c r="AR35" s="316"/>
      <c r="AS35" s="316">
        <f>AS39</f>
        <v>0</v>
      </c>
      <c r="AT35" s="300">
        <f t="shared" si="19"/>
        <v>4</v>
      </c>
      <c r="AU35" s="300">
        <f t="shared" si="19"/>
        <v>4</v>
      </c>
      <c r="AV35" s="350">
        <f t="shared" si="19"/>
        <v>0</v>
      </c>
      <c r="AW35" s="271">
        <f>AW39</f>
        <v>72</v>
      </c>
      <c r="AX35" s="272">
        <f>AW35+V35</f>
        <v>136</v>
      </c>
      <c r="AY35" s="113"/>
      <c r="AZ35" s="113"/>
      <c r="BA35" s="113"/>
      <c r="BB35" s="113"/>
      <c r="BC35" s="113"/>
      <c r="BD35" s="113"/>
      <c r="BE35" s="113"/>
      <c r="BF35" s="120"/>
      <c r="BG35" s="124"/>
      <c r="BH35" s="123"/>
    </row>
    <row r="36" spans="1:60" ht="18" customHeight="1" thickBot="1">
      <c r="A36" s="466"/>
      <c r="B36" s="474"/>
      <c r="C36" s="455"/>
      <c r="D36" s="306" t="s">
        <v>19</v>
      </c>
      <c r="E36" s="301">
        <f>E38</f>
        <v>2</v>
      </c>
      <c r="F36" s="301">
        <f aca="true" t="shared" si="20" ref="F36:M36">F38</f>
        <v>3</v>
      </c>
      <c r="G36" s="301">
        <f t="shared" si="20"/>
        <v>2</v>
      </c>
      <c r="H36" s="301">
        <f t="shared" si="20"/>
        <v>3</v>
      </c>
      <c r="I36" s="301">
        <f t="shared" si="20"/>
        <v>2</v>
      </c>
      <c r="J36" s="301">
        <f t="shared" si="20"/>
        <v>2</v>
      </c>
      <c r="K36" s="301">
        <f t="shared" si="20"/>
        <v>2</v>
      </c>
      <c r="L36" s="301">
        <f t="shared" si="20"/>
        <v>2</v>
      </c>
      <c r="M36" s="301">
        <f t="shared" si="20"/>
        <v>3</v>
      </c>
      <c r="N36" s="290">
        <f aca="true" t="shared" si="21" ref="N36:T36">N38</f>
        <v>0</v>
      </c>
      <c r="O36" s="290">
        <f t="shared" si="21"/>
        <v>0</v>
      </c>
      <c r="P36" s="290">
        <f t="shared" si="21"/>
        <v>0</v>
      </c>
      <c r="Q36" s="301">
        <f t="shared" si="21"/>
        <v>3</v>
      </c>
      <c r="R36" s="301">
        <f t="shared" si="21"/>
        <v>3</v>
      </c>
      <c r="S36" s="301">
        <f t="shared" si="21"/>
        <v>3</v>
      </c>
      <c r="T36" s="301">
        <f t="shared" si="21"/>
        <v>2</v>
      </c>
      <c r="U36" s="364"/>
      <c r="V36" s="131">
        <f t="shared" si="16"/>
        <v>32</v>
      </c>
      <c r="W36" s="112"/>
      <c r="X36" s="116"/>
      <c r="Y36" s="300">
        <f>Y40</f>
        <v>2</v>
      </c>
      <c r="Z36" s="300">
        <f aca="true" t="shared" si="22" ref="Z36:AV36">Z40</f>
        <v>2</v>
      </c>
      <c r="AA36" s="300">
        <f t="shared" si="22"/>
        <v>2</v>
      </c>
      <c r="AB36" s="300">
        <f t="shared" si="22"/>
        <v>2</v>
      </c>
      <c r="AC36" s="300">
        <f t="shared" si="22"/>
        <v>2</v>
      </c>
      <c r="AD36" s="300">
        <f t="shared" si="22"/>
        <v>2</v>
      </c>
      <c r="AE36" s="300">
        <f t="shared" si="22"/>
        <v>2</v>
      </c>
      <c r="AF36" s="300">
        <f t="shared" si="22"/>
        <v>2</v>
      </c>
      <c r="AG36" s="300">
        <f t="shared" si="22"/>
        <v>2</v>
      </c>
      <c r="AH36" s="300">
        <f t="shared" si="22"/>
        <v>2</v>
      </c>
      <c r="AI36" s="300">
        <f t="shared" si="22"/>
        <v>2</v>
      </c>
      <c r="AJ36" s="300">
        <f t="shared" si="22"/>
        <v>2</v>
      </c>
      <c r="AK36" s="300">
        <f t="shared" si="22"/>
        <v>2</v>
      </c>
      <c r="AL36" s="300">
        <f t="shared" si="22"/>
        <v>2</v>
      </c>
      <c r="AM36" s="300">
        <f t="shared" si="22"/>
        <v>2</v>
      </c>
      <c r="AN36" s="300">
        <f t="shared" si="22"/>
        <v>1</v>
      </c>
      <c r="AO36" s="300">
        <f>AO40</f>
        <v>1</v>
      </c>
      <c r="AP36" s="316"/>
      <c r="AQ36" s="316"/>
      <c r="AR36" s="316"/>
      <c r="AS36" s="316">
        <f>AS40</f>
        <v>0</v>
      </c>
      <c r="AT36" s="300">
        <f t="shared" si="22"/>
        <v>2</v>
      </c>
      <c r="AU36" s="300">
        <f t="shared" si="22"/>
        <v>2</v>
      </c>
      <c r="AV36" s="350">
        <f t="shared" si="22"/>
        <v>0</v>
      </c>
      <c r="AW36" s="271">
        <f>AW40</f>
        <v>36</v>
      </c>
      <c r="AX36" s="272">
        <f>AW36+V36</f>
        <v>68</v>
      </c>
      <c r="AY36" s="113"/>
      <c r="AZ36" s="113"/>
      <c r="BA36" s="113"/>
      <c r="BB36" s="113"/>
      <c r="BC36" s="113"/>
      <c r="BD36" s="113"/>
      <c r="BE36" s="113"/>
      <c r="BF36" s="120"/>
      <c r="BG36" s="124"/>
      <c r="BH36" s="123"/>
    </row>
    <row r="37" spans="1:60" ht="18" customHeight="1" thickBot="1" thickTop="1">
      <c r="A37" s="466"/>
      <c r="B37" s="451" t="s">
        <v>49</v>
      </c>
      <c r="C37" s="430" t="s">
        <v>183</v>
      </c>
      <c r="D37" s="12" t="s">
        <v>18</v>
      </c>
      <c r="E37" s="24">
        <v>4</v>
      </c>
      <c r="F37" s="24">
        <v>6</v>
      </c>
      <c r="G37" s="24">
        <v>4</v>
      </c>
      <c r="H37" s="54">
        <v>6</v>
      </c>
      <c r="I37" s="54">
        <v>4</v>
      </c>
      <c r="J37" s="297">
        <v>4</v>
      </c>
      <c r="K37" s="297">
        <v>4</v>
      </c>
      <c r="L37" s="54">
        <v>4</v>
      </c>
      <c r="M37" s="24">
        <v>6</v>
      </c>
      <c r="N37" s="290"/>
      <c r="O37" s="290"/>
      <c r="P37" s="290"/>
      <c r="Q37" s="24">
        <v>6</v>
      </c>
      <c r="R37" s="24">
        <v>6</v>
      </c>
      <c r="S37" s="24">
        <v>6</v>
      </c>
      <c r="T37" s="24">
        <v>4</v>
      </c>
      <c r="U37" s="364"/>
      <c r="V37" s="141">
        <f t="shared" si="16"/>
        <v>64</v>
      </c>
      <c r="W37" s="112"/>
      <c r="X37" s="116"/>
      <c r="Y37" s="56"/>
      <c r="Z37" s="56"/>
      <c r="AA37" s="56"/>
      <c r="AB37" s="56"/>
      <c r="AC37" s="56"/>
      <c r="AD37" s="56"/>
      <c r="AE37" s="56"/>
      <c r="AF37" s="56"/>
      <c r="AG37" s="56"/>
      <c r="AH37" s="235"/>
      <c r="AI37" s="235"/>
      <c r="AJ37" s="56"/>
      <c r="AK37" s="56"/>
      <c r="AL37" s="56"/>
      <c r="AM37" s="54"/>
      <c r="AN37" s="54"/>
      <c r="AO37" s="56"/>
      <c r="AP37" s="316"/>
      <c r="AQ37" s="316"/>
      <c r="AR37" s="316"/>
      <c r="AS37" s="316"/>
      <c r="AT37" s="56"/>
      <c r="AU37" s="56"/>
      <c r="AV37" s="352"/>
      <c r="AW37" s="271">
        <f>SUM(Y37:AV37)</f>
        <v>0</v>
      </c>
      <c r="AX37" s="272">
        <f>AW37+V37</f>
        <v>64</v>
      </c>
      <c r="AY37" s="113"/>
      <c r="AZ37" s="113"/>
      <c r="BA37" s="113"/>
      <c r="BB37" s="113"/>
      <c r="BC37" s="113"/>
      <c r="BD37" s="113"/>
      <c r="BE37" s="113"/>
      <c r="BF37" s="120"/>
      <c r="BG37" s="124"/>
      <c r="BH37" s="123"/>
    </row>
    <row r="38" spans="1:60" ht="18" customHeight="1" thickBot="1">
      <c r="A38" s="466"/>
      <c r="B38" s="453"/>
      <c r="C38" s="448"/>
      <c r="D38" s="37" t="s">
        <v>19</v>
      </c>
      <c r="E38" s="24">
        <v>2</v>
      </c>
      <c r="F38" s="24">
        <v>3</v>
      </c>
      <c r="G38" s="24">
        <v>2</v>
      </c>
      <c r="H38" s="24">
        <v>3</v>
      </c>
      <c r="I38" s="54">
        <v>2</v>
      </c>
      <c r="J38" s="297">
        <v>2</v>
      </c>
      <c r="K38" s="297">
        <v>2</v>
      </c>
      <c r="L38" s="54">
        <v>2</v>
      </c>
      <c r="M38" s="24">
        <v>3</v>
      </c>
      <c r="N38" s="290"/>
      <c r="O38" s="290"/>
      <c r="P38" s="290"/>
      <c r="Q38" s="24">
        <v>3</v>
      </c>
      <c r="R38" s="24">
        <v>3</v>
      </c>
      <c r="S38" s="24">
        <v>3</v>
      </c>
      <c r="T38" s="24">
        <v>2</v>
      </c>
      <c r="U38" s="364"/>
      <c r="V38" s="141">
        <f t="shared" si="16"/>
        <v>32</v>
      </c>
      <c r="W38" s="112"/>
      <c r="X38" s="116"/>
      <c r="Y38" s="56"/>
      <c r="Z38" s="56"/>
      <c r="AA38" s="56"/>
      <c r="AB38" s="56"/>
      <c r="AC38" s="56"/>
      <c r="AD38" s="56"/>
      <c r="AE38" s="56"/>
      <c r="AF38" s="56"/>
      <c r="AG38" s="56"/>
      <c r="AH38" s="235"/>
      <c r="AI38" s="235"/>
      <c r="AJ38" s="56"/>
      <c r="AK38" s="56"/>
      <c r="AL38" s="56"/>
      <c r="AM38" s="54"/>
      <c r="AN38" s="54"/>
      <c r="AO38" s="56"/>
      <c r="AP38" s="316"/>
      <c r="AQ38" s="316"/>
      <c r="AR38" s="316"/>
      <c r="AS38" s="316"/>
      <c r="AT38" s="56"/>
      <c r="AU38" s="56"/>
      <c r="AV38" s="352"/>
      <c r="AW38" s="233">
        <f>SUM(Y38:AV38)</f>
        <v>0</v>
      </c>
      <c r="AX38" s="272">
        <f>AW38+V38</f>
        <v>32</v>
      </c>
      <c r="AY38" s="113"/>
      <c r="AZ38" s="113"/>
      <c r="BA38" s="113"/>
      <c r="BB38" s="113"/>
      <c r="BC38" s="113"/>
      <c r="BD38" s="113"/>
      <c r="BE38" s="113"/>
      <c r="BF38" s="120"/>
      <c r="BG38" s="124"/>
      <c r="BH38" s="123"/>
    </row>
    <row r="39" spans="1:60" ht="18" customHeight="1" thickBot="1" thickTop="1">
      <c r="A39" s="466"/>
      <c r="B39" s="451" t="s">
        <v>195</v>
      </c>
      <c r="C39" s="480" t="s">
        <v>78</v>
      </c>
      <c r="D39" s="12" t="s">
        <v>18</v>
      </c>
      <c r="E39" s="24"/>
      <c r="F39" s="24"/>
      <c r="G39" s="24"/>
      <c r="H39" s="24"/>
      <c r="I39" s="54"/>
      <c r="J39" s="297"/>
      <c r="K39" s="297"/>
      <c r="L39" s="54"/>
      <c r="M39" s="24"/>
      <c r="N39" s="290"/>
      <c r="O39" s="290"/>
      <c r="P39" s="290"/>
      <c r="Q39" s="24"/>
      <c r="R39" s="24"/>
      <c r="S39" s="24"/>
      <c r="T39" s="24"/>
      <c r="U39" s="364"/>
      <c r="V39" s="141">
        <f t="shared" si="16"/>
        <v>0</v>
      </c>
      <c r="W39" s="112"/>
      <c r="X39" s="116"/>
      <c r="Y39" s="56">
        <v>4</v>
      </c>
      <c r="Z39" s="56">
        <v>4</v>
      </c>
      <c r="AA39" s="56">
        <v>4</v>
      </c>
      <c r="AB39" s="56">
        <v>4</v>
      </c>
      <c r="AC39" s="56">
        <v>4</v>
      </c>
      <c r="AD39" s="56">
        <v>4</v>
      </c>
      <c r="AE39" s="56">
        <v>4</v>
      </c>
      <c r="AF39" s="56">
        <v>4</v>
      </c>
      <c r="AG39" s="56">
        <v>4</v>
      </c>
      <c r="AH39" s="235">
        <v>4</v>
      </c>
      <c r="AI39" s="235">
        <v>4</v>
      </c>
      <c r="AJ39" s="56">
        <v>4</v>
      </c>
      <c r="AK39" s="56">
        <v>4</v>
      </c>
      <c r="AL39" s="56">
        <v>4</v>
      </c>
      <c r="AM39" s="54">
        <v>4</v>
      </c>
      <c r="AN39" s="54">
        <v>2</v>
      </c>
      <c r="AO39" s="56">
        <v>2</v>
      </c>
      <c r="AP39" s="316"/>
      <c r="AQ39" s="316"/>
      <c r="AR39" s="316"/>
      <c r="AS39" s="316">
        <v>0</v>
      </c>
      <c r="AT39" s="56">
        <v>4</v>
      </c>
      <c r="AU39" s="56">
        <v>4</v>
      </c>
      <c r="AV39" s="352">
        <v>0</v>
      </c>
      <c r="AW39" s="233">
        <f>SUM(Y39:AV39)</f>
        <v>72</v>
      </c>
      <c r="AX39" s="272">
        <f>AW39+V39</f>
        <v>72</v>
      </c>
      <c r="AY39" s="113"/>
      <c r="AZ39" s="113"/>
      <c r="BA39" s="113"/>
      <c r="BB39" s="113"/>
      <c r="BC39" s="113"/>
      <c r="BD39" s="113"/>
      <c r="BE39" s="113"/>
      <c r="BF39" s="120"/>
      <c r="BG39" s="124"/>
      <c r="BH39" s="123"/>
    </row>
    <row r="40" spans="1:60" ht="18" customHeight="1" thickBot="1">
      <c r="A40" s="466"/>
      <c r="B40" s="453"/>
      <c r="C40" s="481"/>
      <c r="D40" s="37" t="s">
        <v>19</v>
      </c>
      <c r="E40" s="24"/>
      <c r="F40" s="24"/>
      <c r="G40" s="24"/>
      <c r="H40" s="24"/>
      <c r="I40" s="54"/>
      <c r="J40" s="297"/>
      <c r="K40" s="297"/>
      <c r="L40" s="54"/>
      <c r="M40" s="24"/>
      <c r="N40" s="290"/>
      <c r="O40" s="290"/>
      <c r="P40" s="290"/>
      <c r="Q40" s="24"/>
      <c r="R40" s="24"/>
      <c r="S40" s="24"/>
      <c r="T40" s="24"/>
      <c r="U40" s="364"/>
      <c r="V40" s="141">
        <f t="shared" si="16"/>
        <v>0</v>
      </c>
      <c r="W40" s="112"/>
      <c r="X40" s="116"/>
      <c r="Y40" s="56">
        <v>2</v>
      </c>
      <c r="Z40" s="56">
        <v>2</v>
      </c>
      <c r="AA40" s="56">
        <v>2</v>
      </c>
      <c r="AB40" s="56">
        <v>2</v>
      </c>
      <c r="AC40" s="56">
        <v>2</v>
      </c>
      <c r="AD40" s="56">
        <v>2</v>
      </c>
      <c r="AE40" s="56">
        <v>2</v>
      </c>
      <c r="AF40" s="56">
        <v>2</v>
      </c>
      <c r="AG40" s="56">
        <v>2</v>
      </c>
      <c r="AH40" s="235">
        <v>2</v>
      </c>
      <c r="AI40" s="235">
        <v>2</v>
      </c>
      <c r="AJ40" s="56">
        <v>2</v>
      </c>
      <c r="AK40" s="56">
        <v>2</v>
      </c>
      <c r="AL40" s="56">
        <v>2</v>
      </c>
      <c r="AM40" s="54">
        <v>2</v>
      </c>
      <c r="AN40" s="54">
        <v>1</v>
      </c>
      <c r="AO40" s="56">
        <v>1</v>
      </c>
      <c r="AP40" s="316"/>
      <c r="AQ40" s="316"/>
      <c r="AR40" s="316"/>
      <c r="AS40" s="316">
        <v>0</v>
      </c>
      <c r="AT40" s="56">
        <v>2</v>
      </c>
      <c r="AU40" s="56">
        <v>2</v>
      </c>
      <c r="AV40" s="352">
        <v>0</v>
      </c>
      <c r="AW40" s="233">
        <f>SUM(Y40:AV40)</f>
        <v>36</v>
      </c>
      <c r="AX40" s="272">
        <f>AW40+V40</f>
        <v>36</v>
      </c>
      <c r="AY40" s="113"/>
      <c r="AZ40" s="113"/>
      <c r="BA40" s="113"/>
      <c r="BB40" s="113"/>
      <c r="BC40" s="113"/>
      <c r="BD40" s="113"/>
      <c r="BE40" s="113"/>
      <c r="BF40" s="120"/>
      <c r="BG40" s="124"/>
      <c r="BH40" s="123"/>
    </row>
    <row r="41" spans="1:60" ht="18" customHeight="1" thickBot="1" thickTop="1">
      <c r="A41" s="466"/>
      <c r="B41" s="473" t="s">
        <v>163</v>
      </c>
      <c r="C41" s="472" t="s">
        <v>164</v>
      </c>
      <c r="D41" s="305" t="s">
        <v>18</v>
      </c>
      <c r="E41" s="301">
        <f>E43+E55</f>
        <v>14</v>
      </c>
      <c r="F41" s="301">
        <f aca="true" t="shared" si="23" ref="F41:U41">F43+F55</f>
        <v>14</v>
      </c>
      <c r="G41" s="301">
        <f t="shared" si="23"/>
        <v>14</v>
      </c>
      <c r="H41" s="301">
        <f t="shared" si="23"/>
        <v>14</v>
      </c>
      <c r="I41" s="301">
        <f t="shared" si="23"/>
        <v>14</v>
      </c>
      <c r="J41" s="301">
        <f t="shared" si="23"/>
        <v>16</v>
      </c>
      <c r="K41" s="301">
        <f t="shared" si="23"/>
        <v>16</v>
      </c>
      <c r="L41" s="301">
        <f t="shared" si="23"/>
        <v>14</v>
      </c>
      <c r="M41" s="301">
        <f t="shared" si="23"/>
        <v>12</v>
      </c>
      <c r="N41" s="290">
        <f t="shared" si="23"/>
        <v>0</v>
      </c>
      <c r="O41" s="290">
        <f t="shared" si="23"/>
        <v>0</v>
      </c>
      <c r="P41" s="290">
        <f t="shared" si="23"/>
        <v>0</v>
      </c>
      <c r="Q41" s="301">
        <f t="shared" si="23"/>
        <v>10</v>
      </c>
      <c r="R41" s="301">
        <f t="shared" si="23"/>
        <v>14</v>
      </c>
      <c r="S41" s="301">
        <f t="shared" si="23"/>
        <v>12</v>
      </c>
      <c r="T41" s="301">
        <f t="shared" si="23"/>
        <v>14</v>
      </c>
      <c r="U41" s="364">
        <f t="shared" si="23"/>
        <v>0</v>
      </c>
      <c r="V41" s="131">
        <f>V43+V55</f>
        <v>178</v>
      </c>
      <c r="W41" s="112"/>
      <c r="X41" s="116"/>
      <c r="Y41" s="300">
        <f>Y43+Y55</f>
        <v>28</v>
      </c>
      <c r="Z41" s="300">
        <f aca="true" t="shared" si="24" ref="Z41:AN41">Z43+Z55</f>
        <v>28</v>
      </c>
      <c r="AA41" s="300">
        <f t="shared" si="24"/>
        <v>28</v>
      </c>
      <c r="AB41" s="300">
        <f t="shared" si="24"/>
        <v>28</v>
      </c>
      <c r="AC41" s="300">
        <f t="shared" si="24"/>
        <v>28</v>
      </c>
      <c r="AD41" s="300">
        <f t="shared" si="24"/>
        <v>28</v>
      </c>
      <c r="AE41" s="300">
        <f t="shared" si="24"/>
        <v>28</v>
      </c>
      <c r="AF41" s="300">
        <f t="shared" si="24"/>
        <v>28</v>
      </c>
      <c r="AG41" s="300">
        <f t="shared" si="24"/>
        <v>28</v>
      </c>
      <c r="AH41" s="300">
        <f t="shared" si="24"/>
        <v>28</v>
      </c>
      <c r="AI41" s="300">
        <f t="shared" si="24"/>
        <v>28</v>
      </c>
      <c r="AJ41" s="300">
        <f t="shared" si="24"/>
        <v>28</v>
      </c>
      <c r="AK41" s="300">
        <f t="shared" si="24"/>
        <v>28</v>
      </c>
      <c r="AL41" s="300">
        <f t="shared" si="24"/>
        <v>28</v>
      </c>
      <c r="AM41" s="300">
        <f t="shared" si="24"/>
        <v>28</v>
      </c>
      <c r="AN41" s="300">
        <f t="shared" si="24"/>
        <v>30</v>
      </c>
      <c r="AO41" s="300">
        <f>AO43+AO55</f>
        <v>30</v>
      </c>
      <c r="AP41" s="316">
        <v>0</v>
      </c>
      <c r="AQ41" s="316">
        <v>0</v>
      </c>
      <c r="AR41" s="316">
        <v>0</v>
      </c>
      <c r="AS41" s="316">
        <f>AS43+AS55</f>
        <v>0</v>
      </c>
      <c r="AT41" s="300">
        <f aca="true" t="shared" si="25" ref="AT41:AW42">AT43+AT55</f>
        <v>28</v>
      </c>
      <c r="AU41" s="300">
        <f t="shared" si="25"/>
        <v>32</v>
      </c>
      <c r="AV41" s="350">
        <f t="shared" si="25"/>
        <v>0</v>
      </c>
      <c r="AW41" s="271">
        <f t="shared" si="25"/>
        <v>540</v>
      </c>
      <c r="AX41" s="272">
        <f>AW41+V41</f>
        <v>718</v>
      </c>
      <c r="AY41" s="113"/>
      <c r="AZ41" s="113"/>
      <c r="BA41" s="113"/>
      <c r="BB41" s="113"/>
      <c r="BC41" s="113"/>
      <c r="BD41" s="113"/>
      <c r="BE41" s="113"/>
      <c r="BF41" s="120"/>
      <c r="BG41" s="124"/>
      <c r="BH41" s="123"/>
    </row>
    <row r="42" spans="1:60" ht="18" customHeight="1" thickBot="1">
      <c r="A42" s="466"/>
      <c r="B42" s="474"/>
      <c r="C42" s="455"/>
      <c r="D42" s="306" t="s">
        <v>19</v>
      </c>
      <c r="E42" s="301">
        <f>E44+E56</f>
        <v>7</v>
      </c>
      <c r="F42" s="301">
        <f aca="true" t="shared" si="26" ref="F42:U42">F44+F56</f>
        <v>7</v>
      </c>
      <c r="G42" s="301">
        <f t="shared" si="26"/>
        <v>7</v>
      </c>
      <c r="H42" s="301">
        <f t="shared" si="26"/>
        <v>7</v>
      </c>
      <c r="I42" s="301">
        <f t="shared" si="26"/>
        <v>7</v>
      </c>
      <c r="J42" s="301">
        <f t="shared" si="26"/>
        <v>8</v>
      </c>
      <c r="K42" s="301">
        <f t="shared" si="26"/>
        <v>7</v>
      </c>
      <c r="L42" s="301">
        <f t="shared" si="26"/>
        <v>7</v>
      </c>
      <c r="M42" s="301">
        <f t="shared" si="26"/>
        <v>7</v>
      </c>
      <c r="N42" s="290">
        <f t="shared" si="26"/>
        <v>0</v>
      </c>
      <c r="O42" s="290">
        <f t="shared" si="26"/>
        <v>0</v>
      </c>
      <c r="P42" s="290">
        <f t="shared" si="26"/>
        <v>0</v>
      </c>
      <c r="Q42" s="301">
        <f t="shared" si="26"/>
        <v>5</v>
      </c>
      <c r="R42" s="301">
        <f t="shared" si="26"/>
        <v>7</v>
      </c>
      <c r="S42" s="301">
        <f t="shared" si="26"/>
        <v>6</v>
      </c>
      <c r="T42" s="301">
        <f t="shared" si="26"/>
        <v>7</v>
      </c>
      <c r="U42" s="364">
        <f t="shared" si="26"/>
        <v>0</v>
      </c>
      <c r="V42" s="131">
        <f>V44+V56</f>
        <v>89</v>
      </c>
      <c r="W42" s="112"/>
      <c r="X42" s="116"/>
      <c r="Y42" s="300">
        <f>Y44+Y56</f>
        <v>14</v>
      </c>
      <c r="Z42" s="300">
        <f aca="true" t="shared" si="27" ref="Z42:AN42">Z44+Z56</f>
        <v>14</v>
      </c>
      <c r="AA42" s="300">
        <f t="shared" si="27"/>
        <v>14</v>
      </c>
      <c r="AB42" s="300">
        <f t="shared" si="27"/>
        <v>14</v>
      </c>
      <c r="AC42" s="300">
        <f t="shared" si="27"/>
        <v>14</v>
      </c>
      <c r="AD42" s="300">
        <f t="shared" si="27"/>
        <v>14</v>
      </c>
      <c r="AE42" s="300">
        <f t="shared" si="27"/>
        <v>14</v>
      </c>
      <c r="AF42" s="300">
        <f t="shared" si="27"/>
        <v>14</v>
      </c>
      <c r="AG42" s="300">
        <f t="shared" si="27"/>
        <v>14</v>
      </c>
      <c r="AH42" s="300">
        <f t="shared" si="27"/>
        <v>14</v>
      </c>
      <c r="AI42" s="300">
        <f t="shared" si="27"/>
        <v>14</v>
      </c>
      <c r="AJ42" s="300">
        <f t="shared" si="27"/>
        <v>14</v>
      </c>
      <c r="AK42" s="300">
        <f t="shared" si="27"/>
        <v>14</v>
      </c>
      <c r="AL42" s="300">
        <f t="shared" si="27"/>
        <v>14</v>
      </c>
      <c r="AM42" s="300">
        <f t="shared" si="27"/>
        <v>14</v>
      </c>
      <c r="AN42" s="300">
        <f t="shared" si="27"/>
        <v>15</v>
      </c>
      <c r="AO42" s="300">
        <f>AO44+AO56</f>
        <v>15</v>
      </c>
      <c r="AP42" s="316"/>
      <c r="AQ42" s="316"/>
      <c r="AR42" s="316"/>
      <c r="AS42" s="316">
        <f>AS44+AS56</f>
        <v>0</v>
      </c>
      <c r="AT42" s="300">
        <f t="shared" si="25"/>
        <v>14</v>
      </c>
      <c r="AU42" s="300">
        <f t="shared" si="25"/>
        <v>16</v>
      </c>
      <c r="AV42" s="350">
        <f t="shared" si="25"/>
        <v>0</v>
      </c>
      <c r="AW42" s="271">
        <f t="shared" si="25"/>
        <v>270</v>
      </c>
      <c r="AX42" s="272">
        <f>AW42+V42</f>
        <v>359</v>
      </c>
      <c r="AY42" s="113"/>
      <c r="AZ42" s="113"/>
      <c r="BA42" s="113"/>
      <c r="BB42" s="113"/>
      <c r="BC42" s="113"/>
      <c r="BD42" s="113"/>
      <c r="BE42" s="113"/>
      <c r="BF42" s="120"/>
      <c r="BG42" s="124"/>
      <c r="BH42" s="123"/>
    </row>
    <row r="43" spans="1:60" ht="18" customHeight="1" thickBot="1" thickTop="1">
      <c r="A43" s="466"/>
      <c r="B43" s="449" t="s">
        <v>36</v>
      </c>
      <c r="C43" s="426" t="s">
        <v>184</v>
      </c>
      <c r="D43" s="309" t="s">
        <v>18</v>
      </c>
      <c r="E43" s="308">
        <f>E45+E47+E49+E51+E53</f>
        <v>12</v>
      </c>
      <c r="F43" s="308">
        <f aca="true" t="shared" si="28" ref="F43:U43">F45+F47+F49+F51+F53</f>
        <v>12</v>
      </c>
      <c r="G43" s="308">
        <f t="shared" si="28"/>
        <v>12</v>
      </c>
      <c r="H43" s="308">
        <f t="shared" si="28"/>
        <v>12</v>
      </c>
      <c r="I43" s="308">
        <f t="shared" si="28"/>
        <v>12</v>
      </c>
      <c r="J43" s="308">
        <f t="shared" si="28"/>
        <v>12</v>
      </c>
      <c r="K43" s="308">
        <f t="shared" si="28"/>
        <v>12</v>
      </c>
      <c r="L43" s="308">
        <f t="shared" si="28"/>
        <v>12</v>
      </c>
      <c r="M43" s="308">
        <f t="shared" si="28"/>
        <v>10</v>
      </c>
      <c r="N43" s="290">
        <f t="shared" si="28"/>
        <v>0</v>
      </c>
      <c r="O43" s="290">
        <f t="shared" si="28"/>
        <v>0</v>
      </c>
      <c r="P43" s="290">
        <f t="shared" si="28"/>
        <v>0</v>
      </c>
      <c r="Q43" s="308">
        <f t="shared" si="28"/>
        <v>8</v>
      </c>
      <c r="R43" s="308">
        <f t="shared" si="28"/>
        <v>12</v>
      </c>
      <c r="S43" s="308">
        <f t="shared" si="28"/>
        <v>10</v>
      </c>
      <c r="T43" s="308">
        <f t="shared" si="28"/>
        <v>9</v>
      </c>
      <c r="U43" s="364">
        <f t="shared" si="28"/>
        <v>0</v>
      </c>
      <c r="V43" s="131">
        <f t="shared" si="16"/>
        <v>145</v>
      </c>
      <c r="W43" s="112"/>
      <c r="X43" s="116"/>
      <c r="Y43" s="307">
        <f>Y45+Y47+Y49+Y51+Y53</f>
        <v>18</v>
      </c>
      <c r="Z43" s="307">
        <f aca="true" t="shared" si="29" ref="Z43:AV43">Z45+Z47+Z49+Z51+Z53</f>
        <v>18</v>
      </c>
      <c r="AA43" s="307">
        <f t="shared" si="29"/>
        <v>20</v>
      </c>
      <c r="AB43" s="307">
        <f t="shared" si="29"/>
        <v>18</v>
      </c>
      <c r="AC43" s="307">
        <f t="shared" si="29"/>
        <v>20</v>
      </c>
      <c r="AD43" s="307">
        <f t="shared" si="29"/>
        <v>18</v>
      </c>
      <c r="AE43" s="307">
        <f t="shared" si="29"/>
        <v>18</v>
      </c>
      <c r="AF43" s="307">
        <f t="shared" si="29"/>
        <v>18</v>
      </c>
      <c r="AG43" s="307">
        <f t="shared" si="29"/>
        <v>20</v>
      </c>
      <c r="AH43" s="307">
        <f t="shared" si="29"/>
        <v>18</v>
      </c>
      <c r="AI43" s="307">
        <f t="shared" si="29"/>
        <v>18</v>
      </c>
      <c r="AJ43" s="307">
        <f t="shared" si="29"/>
        <v>18</v>
      </c>
      <c r="AK43" s="307">
        <f t="shared" si="29"/>
        <v>20</v>
      </c>
      <c r="AL43" s="307">
        <f t="shared" si="29"/>
        <v>18</v>
      </c>
      <c r="AM43" s="307">
        <f t="shared" si="29"/>
        <v>18</v>
      </c>
      <c r="AN43" s="307">
        <f t="shared" si="29"/>
        <v>20</v>
      </c>
      <c r="AO43" s="307">
        <f>AO45+AO47+AO49+AO51+AO53</f>
        <v>20</v>
      </c>
      <c r="AP43" s="316">
        <f t="shared" si="29"/>
        <v>0</v>
      </c>
      <c r="AQ43" s="316">
        <f t="shared" si="29"/>
        <v>0</v>
      </c>
      <c r="AR43" s="316">
        <f t="shared" si="29"/>
        <v>0</v>
      </c>
      <c r="AS43" s="316">
        <f>AS45+AS47+AS49+AS51+AS53</f>
        <v>0</v>
      </c>
      <c r="AT43" s="307">
        <f t="shared" si="29"/>
        <v>18</v>
      </c>
      <c r="AU43" s="307">
        <f t="shared" si="29"/>
        <v>22</v>
      </c>
      <c r="AV43" s="350">
        <f t="shared" si="29"/>
        <v>0</v>
      </c>
      <c r="AW43" s="271">
        <f>AW45+AW47+AW49+AW51+AW53</f>
        <v>358</v>
      </c>
      <c r="AX43" s="272">
        <f>AW43+V43</f>
        <v>503</v>
      </c>
      <c r="AY43" s="113"/>
      <c r="AZ43" s="113"/>
      <c r="BA43" s="113"/>
      <c r="BB43" s="113"/>
      <c r="BC43" s="113"/>
      <c r="BD43" s="113"/>
      <c r="BE43" s="113"/>
      <c r="BF43" s="120"/>
      <c r="BG43" s="124"/>
      <c r="BH43" s="123"/>
    </row>
    <row r="44" spans="1:60" ht="18" customHeight="1" thickBot="1">
      <c r="A44" s="466"/>
      <c r="B44" s="450"/>
      <c r="C44" s="427"/>
      <c r="D44" s="310" t="s">
        <v>19</v>
      </c>
      <c r="E44" s="308">
        <f>E46+E48+E50+E52+E54</f>
        <v>6</v>
      </c>
      <c r="F44" s="308">
        <f aca="true" t="shared" si="30" ref="F44:U44">F46+F48+F50+F52+F54</f>
        <v>6</v>
      </c>
      <c r="G44" s="308">
        <f t="shared" si="30"/>
        <v>6</v>
      </c>
      <c r="H44" s="308">
        <f t="shared" si="30"/>
        <v>6</v>
      </c>
      <c r="I44" s="308">
        <f t="shared" si="30"/>
        <v>6</v>
      </c>
      <c r="J44" s="308">
        <f t="shared" si="30"/>
        <v>6</v>
      </c>
      <c r="K44" s="308">
        <f t="shared" si="30"/>
        <v>6</v>
      </c>
      <c r="L44" s="308">
        <f t="shared" si="30"/>
        <v>6</v>
      </c>
      <c r="M44" s="308">
        <f t="shared" si="30"/>
        <v>5</v>
      </c>
      <c r="N44" s="290">
        <f t="shared" si="30"/>
        <v>0</v>
      </c>
      <c r="O44" s="290">
        <f t="shared" si="30"/>
        <v>0</v>
      </c>
      <c r="P44" s="290">
        <f t="shared" si="30"/>
        <v>0</v>
      </c>
      <c r="Q44" s="308">
        <f t="shared" si="30"/>
        <v>4</v>
      </c>
      <c r="R44" s="308">
        <f t="shared" si="30"/>
        <v>6</v>
      </c>
      <c r="S44" s="308">
        <f t="shared" si="30"/>
        <v>5</v>
      </c>
      <c r="T44" s="308">
        <f t="shared" si="30"/>
        <v>5</v>
      </c>
      <c r="U44" s="364">
        <f t="shared" si="30"/>
        <v>0</v>
      </c>
      <c r="V44" s="131">
        <f t="shared" si="16"/>
        <v>73</v>
      </c>
      <c r="W44" s="112"/>
      <c r="X44" s="116"/>
      <c r="Y44" s="307">
        <f>Y46+Y48+Y50+Y52+Y54</f>
        <v>9</v>
      </c>
      <c r="Z44" s="307">
        <f aca="true" t="shared" si="31" ref="Z44:AV44">Z46+Z48+Z50+Z52+Z54</f>
        <v>9</v>
      </c>
      <c r="AA44" s="307">
        <f t="shared" si="31"/>
        <v>10</v>
      </c>
      <c r="AB44" s="307">
        <f t="shared" si="31"/>
        <v>9</v>
      </c>
      <c r="AC44" s="307">
        <f t="shared" si="31"/>
        <v>10</v>
      </c>
      <c r="AD44" s="307">
        <f t="shared" si="31"/>
        <v>9</v>
      </c>
      <c r="AE44" s="307">
        <f t="shared" si="31"/>
        <v>9</v>
      </c>
      <c r="AF44" s="307">
        <f t="shared" si="31"/>
        <v>9</v>
      </c>
      <c r="AG44" s="307">
        <f t="shared" si="31"/>
        <v>10</v>
      </c>
      <c r="AH44" s="307">
        <f t="shared" si="31"/>
        <v>9</v>
      </c>
      <c r="AI44" s="307">
        <f t="shared" si="31"/>
        <v>9</v>
      </c>
      <c r="AJ44" s="307">
        <f t="shared" si="31"/>
        <v>9</v>
      </c>
      <c r="AK44" s="307">
        <f t="shared" si="31"/>
        <v>10</v>
      </c>
      <c r="AL44" s="307">
        <f t="shared" si="31"/>
        <v>9</v>
      </c>
      <c r="AM44" s="307">
        <f t="shared" si="31"/>
        <v>9</v>
      </c>
      <c r="AN44" s="307">
        <f t="shared" si="31"/>
        <v>10</v>
      </c>
      <c r="AO44" s="307">
        <f>AO46+AO48+AO50+AO52+AO54</f>
        <v>10</v>
      </c>
      <c r="AP44" s="316">
        <f t="shared" si="31"/>
        <v>0</v>
      </c>
      <c r="AQ44" s="316">
        <f t="shared" si="31"/>
        <v>0</v>
      </c>
      <c r="AR44" s="316">
        <f t="shared" si="31"/>
        <v>0</v>
      </c>
      <c r="AS44" s="316">
        <f>AS46+AS48+AS50+AS52+AS54</f>
        <v>0</v>
      </c>
      <c r="AT44" s="307">
        <f t="shared" si="31"/>
        <v>9</v>
      </c>
      <c r="AU44" s="307">
        <f t="shared" si="31"/>
        <v>11</v>
      </c>
      <c r="AV44" s="350">
        <f t="shared" si="31"/>
        <v>0</v>
      </c>
      <c r="AW44" s="271">
        <f>AW46+AW48+AW50+AW52+AW54</f>
        <v>179</v>
      </c>
      <c r="AX44" s="272">
        <f>AW44+V44</f>
        <v>252</v>
      </c>
      <c r="AY44" s="113"/>
      <c r="AZ44" s="113"/>
      <c r="BA44" s="113"/>
      <c r="BB44" s="113"/>
      <c r="BC44" s="113"/>
      <c r="BD44" s="113"/>
      <c r="BE44" s="113"/>
      <c r="BF44" s="120"/>
      <c r="BG44" s="124"/>
      <c r="BH44" s="123"/>
    </row>
    <row r="45" spans="1:60" ht="18" customHeight="1" thickBot="1" thickTop="1">
      <c r="A45" s="466"/>
      <c r="B45" s="451" t="s">
        <v>153</v>
      </c>
      <c r="C45" s="430" t="s">
        <v>166</v>
      </c>
      <c r="D45" s="12" t="s">
        <v>18</v>
      </c>
      <c r="E45" s="24">
        <v>4</v>
      </c>
      <c r="F45" s="24">
        <v>6</v>
      </c>
      <c r="G45" s="24">
        <v>4</v>
      </c>
      <c r="H45" s="24">
        <v>4</v>
      </c>
      <c r="I45" s="54">
        <v>4</v>
      </c>
      <c r="J45" s="297">
        <v>6</v>
      </c>
      <c r="K45" s="297">
        <v>4</v>
      </c>
      <c r="L45" s="54">
        <v>4</v>
      </c>
      <c r="M45" s="24">
        <v>4</v>
      </c>
      <c r="N45" s="290"/>
      <c r="O45" s="290"/>
      <c r="P45" s="290"/>
      <c r="Q45" s="24">
        <v>4</v>
      </c>
      <c r="R45" s="24">
        <v>4</v>
      </c>
      <c r="S45" s="24">
        <v>4</v>
      </c>
      <c r="T45" s="24">
        <v>5</v>
      </c>
      <c r="U45" s="364"/>
      <c r="V45" s="141">
        <f t="shared" si="16"/>
        <v>57</v>
      </c>
      <c r="W45" s="112"/>
      <c r="X45" s="116"/>
      <c r="Y45" s="56"/>
      <c r="Z45" s="56"/>
      <c r="AA45" s="56"/>
      <c r="AB45" s="56"/>
      <c r="AC45" s="56"/>
      <c r="AD45" s="56"/>
      <c r="AE45" s="56"/>
      <c r="AF45" s="56"/>
      <c r="AG45" s="56"/>
      <c r="AH45" s="235"/>
      <c r="AI45" s="235"/>
      <c r="AJ45" s="56"/>
      <c r="AK45" s="56"/>
      <c r="AL45" s="56"/>
      <c r="AM45" s="54"/>
      <c r="AN45" s="54"/>
      <c r="AO45" s="56"/>
      <c r="AP45" s="316"/>
      <c r="AQ45" s="316"/>
      <c r="AR45" s="316"/>
      <c r="AS45" s="316"/>
      <c r="AT45" s="56"/>
      <c r="AU45" s="56"/>
      <c r="AV45" s="352"/>
      <c r="AW45" s="271">
        <f>SUM(Y45:AV45)</f>
        <v>0</v>
      </c>
      <c r="AX45" s="272">
        <f>AW45+V45</f>
        <v>57</v>
      </c>
      <c r="AY45" s="113"/>
      <c r="AZ45" s="113"/>
      <c r="BA45" s="113"/>
      <c r="BB45" s="113"/>
      <c r="BC45" s="113"/>
      <c r="BD45" s="113"/>
      <c r="BE45" s="113"/>
      <c r="BF45" s="120"/>
      <c r="BG45" s="124"/>
      <c r="BH45" s="123"/>
    </row>
    <row r="46" spans="1:60" ht="18" customHeight="1" thickBot="1">
      <c r="A46" s="466"/>
      <c r="B46" s="452"/>
      <c r="C46" s="448"/>
      <c r="D46" s="37" t="s">
        <v>19</v>
      </c>
      <c r="E46" s="24">
        <v>2</v>
      </c>
      <c r="F46" s="24">
        <v>3</v>
      </c>
      <c r="G46" s="24">
        <v>2</v>
      </c>
      <c r="H46" s="24">
        <v>2</v>
      </c>
      <c r="I46" s="54">
        <v>2</v>
      </c>
      <c r="J46" s="297">
        <v>3</v>
      </c>
      <c r="K46" s="297">
        <v>2</v>
      </c>
      <c r="L46" s="54">
        <v>2</v>
      </c>
      <c r="M46" s="24">
        <v>2</v>
      </c>
      <c r="N46" s="290"/>
      <c r="O46" s="290"/>
      <c r="P46" s="290"/>
      <c r="Q46" s="24">
        <v>2</v>
      </c>
      <c r="R46" s="24">
        <v>2</v>
      </c>
      <c r="S46" s="24">
        <v>2</v>
      </c>
      <c r="T46" s="24">
        <v>3</v>
      </c>
      <c r="U46" s="364"/>
      <c r="V46" s="141">
        <f t="shared" si="16"/>
        <v>29</v>
      </c>
      <c r="W46" s="112"/>
      <c r="X46" s="116"/>
      <c r="Y46" s="56"/>
      <c r="Z46" s="56"/>
      <c r="AA46" s="56"/>
      <c r="AB46" s="56"/>
      <c r="AC46" s="56"/>
      <c r="AD46" s="56"/>
      <c r="AE46" s="56"/>
      <c r="AF46" s="56"/>
      <c r="AG46" s="56"/>
      <c r="AH46" s="235"/>
      <c r="AI46" s="235"/>
      <c r="AJ46" s="56"/>
      <c r="AK46" s="56"/>
      <c r="AL46" s="56"/>
      <c r="AM46" s="54"/>
      <c r="AN46" s="54"/>
      <c r="AO46" s="56"/>
      <c r="AP46" s="316"/>
      <c r="AQ46" s="316"/>
      <c r="AR46" s="316"/>
      <c r="AS46" s="316"/>
      <c r="AT46" s="56"/>
      <c r="AU46" s="56"/>
      <c r="AV46" s="352"/>
      <c r="AW46" s="271">
        <f>SUM(Y46:AV46)</f>
        <v>0</v>
      </c>
      <c r="AX46" s="272">
        <f>AW46+V46</f>
        <v>29</v>
      </c>
      <c r="AY46" s="113"/>
      <c r="AZ46" s="113"/>
      <c r="BA46" s="113"/>
      <c r="BB46" s="113"/>
      <c r="BC46" s="113"/>
      <c r="BD46" s="113"/>
      <c r="BE46" s="113"/>
      <c r="BF46" s="120"/>
      <c r="BG46" s="124"/>
      <c r="BH46" s="123"/>
    </row>
    <row r="47" spans="1:60" ht="18" customHeight="1" thickBot="1">
      <c r="A47" s="466"/>
      <c r="B47" s="422" t="s">
        <v>55</v>
      </c>
      <c r="C47" s="456" t="s">
        <v>185</v>
      </c>
      <c r="D47" s="12" t="s">
        <v>18</v>
      </c>
      <c r="E47" s="24">
        <v>4</v>
      </c>
      <c r="F47" s="24">
        <v>2</v>
      </c>
      <c r="G47" s="24">
        <v>4</v>
      </c>
      <c r="H47" s="24">
        <v>4</v>
      </c>
      <c r="I47" s="54">
        <v>4</v>
      </c>
      <c r="J47" s="297">
        <v>4</v>
      </c>
      <c r="K47" s="297">
        <v>4</v>
      </c>
      <c r="L47" s="54">
        <v>4</v>
      </c>
      <c r="M47" s="24">
        <v>2</v>
      </c>
      <c r="N47" s="290"/>
      <c r="O47" s="290"/>
      <c r="P47" s="290"/>
      <c r="Q47" s="24">
        <v>2</v>
      </c>
      <c r="R47" s="24">
        <v>4</v>
      </c>
      <c r="S47" s="24">
        <v>2</v>
      </c>
      <c r="T47" s="24">
        <v>2</v>
      </c>
      <c r="U47" s="364"/>
      <c r="V47" s="141">
        <f t="shared" si="16"/>
        <v>42</v>
      </c>
      <c r="W47" s="112"/>
      <c r="X47" s="116"/>
      <c r="Y47" s="56">
        <v>8</v>
      </c>
      <c r="Z47" s="56">
        <v>8</v>
      </c>
      <c r="AA47" s="56">
        <v>8</v>
      </c>
      <c r="AB47" s="56">
        <v>8</v>
      </c>
      <c r="AC47" s="56">
        <v>8</v>
      </c>
      <c r="AD47" s="56">
        <v>8</v>
      </c>
      <c r="AE47" s="56">
        <v>8</v>
      </c>
      <c r="AF47" s="56">
        <v>8</v>
      </c>
      <c r="AG47" s="56">
        <v>8</v>
      </c>
      <c r="AH47" s="235">
        <v>8</v>
      </c>
      <c r="AI47" s="235">
        <v>6</v>
      </c>
      <c r="AJ47" s="56">
        <v>8</v>
      </c>
      <c r="AK47" s="56">
        <v>8</v>
      </c>
      <c r="AL47" s="56">
        <v>8</v>
      </c>
      <c r="AM47" s="54">
        <v>6</v>
      </c>
      <c r="AN47" s="54">
        <v>6</v>
      </c>
      <c r="AO47" s="56">
        <v>8</v>
      </c>
      <c r="AP47" s="316"/>
      <c r="AQ47" s="316"/>
      <c r="AR47" s="316"/>
      <c r="AS47" s="316">
        <v>0</v>
      </c>
      <c r="AT47" s="56">
        <v>6</v>
      </c>
      <c r="AU47" s="56">
        <v>8</v>
      </c>
      <c r="AV47" s="352">
        <v>0</v>
      </c>
      <c r="AW47" s="271">
        <f>SUM(Y47:AV47)</f>
        <v>144</v>
      </c>
      <c r="AX47" s="272">
        <f>AW47+V47</f>
        <v>186</v>
      </c>
      <c r="AY47" s="113"/>
      <c r="AZ47" s="113"/>
      <c r="BA47" s="113"/>
      <c r="BB47" s="113"/>
      <c r="BC47" s="113"/>
      <c r="BD47" s="113"/>
      <c r="BE47" s="113"/>
      <c r="BF47" s="120"/>
      <c r="BG47" s="124"/>
      <c r="BH47" s="123"/>
    </row>
    <row r="48" spans="1:60" ht="18" customHeight="1" thickBot="1">
      <c r="A48" s="466"/>
      <c r="B48" s="423"/>
      <c r="C48" s="457"/>
      <c r="D48" s="37" t="s">
        <v>19</v>
      </c>
      <c r="E48" s="24">
        <v>2</v>
      </c>
      <c r="F48" s="24">
        <v>1</v>
      </c>
      <c r="G48" s="24">
        <v>2</v>
      </c>
      <c r="H48" s="24">
        <v>2</v>
      </c>
      <c r="I48" s="54">
        <v>2</v>
      </c>
      <c r="J48" s="297">
        <v>2</v>
      </c>
      <c r="K48" s="297">
        <v>2</v>
      </c>
      <c r="L48" s="54">
        <v>2</v>
      </c>
      <c r="M48" s="24">
        <v>1</v>
      </c>
      <c r="N48" s="290"/>
      <c r="O48" s="290"/>
      <c r="P48" s="290"/>
      <c r="Q48" s="24">
        <v>1</v>
      </c>
      <c r="R48" s="24">
        <v>2</v>
      </c>
      <c r="S48" s="24">
        <v>1</v>
      </c>
      <c r="T48" s="24">
        <v>1</v>
      </c>
      <c r="U48" s="364"/>
      <c r="V48" s="141">
        <f t="shared" si="16"/>
        <v>21</v>
      </c>
      <c r="W48" s="112"/>
      <c r="X48" s="116"/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4</v>
      </c>
      <c r="AE48" s="56">
        <v>4</v>
      </c>
      <c r="AF48" s="56">
        <v>4</v>
      </c>
      <c r="AG48" s="56">
        <v>4</v>
      </c>
      <c r="AH48" s="235">
        <v>4</v>
      </c>
      <c r="AI48" s="235">
        <v>3</v>
      </c>
      <c r="AJ48" s="56">
        <v>4</v>
      </c>
      <c r="AK48" s="56">
        <v>4</v>
      </c>
      <c r="AL48" s="56">
        <v>4</v>
      </c>
      <c r="AM48" s="54">
        <v>3</v>
      </c>
      <c r="AN48" s="54">
        <v>3</v>
      </c>
      <c r="AO48" s="56">
        <v>4</v>
      </c>
      <c r="AP48" s="316"/>
      <c r="AQ48" s="316"/>
      <c r="AR48" s="316"/>
      <c r="AS48" s="316">
        <v>0</v>
      </c>
      <c r="AT48" s="56">
        <v>3</v>
      </c>
      <c r="AU48" s="56">
        <v>4</v>
      </c>
      <c r="AV48" s="352">
        <v>0</v>
      </c>
      <c r="AW48" s="271">
        <f>SUM(Y48:AV48)</f>
        <v>72</v>
      </c>
      <c r="AX48" s="272">
        <f>AW48+V48</f>
        <v>93</v>
      </c>
      <c r="AY48" s="113"/>
      <c r="AZ48" s="113"/>
      <c r="BA48" s="113"/>
      <c r="BB48" s="113"/>
      <c r="BC48" s="113"/>
      <c r="BD48" s="113"/>
      <c r="BE48" s="113"/>
      <c r="BF48" s="120"/>
      <c r="BG48" s="124"/>
      <c r="BH48" s="123"/>
    </row>
    <row r="49" spans="1:60" ht="18" customHeight="1" thickBot="1">
      <c r="A49" s="466"/>
      <c r="B49" s="422" t="s">
        <v>61</v>
      </c>
      <c r="C49" s="456" t="s">
        <v>186</v>
      </c>
      <c r="D49" s="12" t="s">
        <v>18</v>
      </c>
      <c r="E49" s="24">
        <v>4</v>
      </c>
      <c r="F49" s="24">
        <v>4</v>
      </c>
      <c r="G49" s="24">
        <v>4</v>
      </c>
      <c r="H49" s="24">
        <v>4</v>
      </c>
      <c r="I49" s="54">
        <v>4</v>
      </c>
      <c r="J49" s="297">
        <v>2</v>
      </c>
      <c r="K49" s="297">
        <v>4</v>
      </c>
      <c r="L49" s="54">
        <v>4</v>
      </c>
      <c r="M49" s="24">
        <v>4</v>
      </c>
      <c r="N49" s="290"/>
      <c r="O49" s="290"/>
      <c r="P49" s="290"/>
      <c r="Q49" s="24">
        <v>2</v>
      </c>
      <c r="R49" s="24">
        <v>4</v>
      </c>
      <c r="S49" s="24">
        <v>4</v>
      </c>
      <c r="T49" s="24">
        <v>2</v>
      </c>
      <c r="U49" s="364"/>
      <c r="V49" s="141">
        <f t="shared" si="16"/>
        <v>46</v>
      </c>
      <c r="W49" s="112"/>
      <c r="X49" s="116"/>
      <c r="Y49" s="56">
        <v>4</v>
      </c>
      <c r="Z49" s="56">
        <v>4</v>
      </c>
      <c r="AA49" s="56">
        <v>4</v>
      </c>
      <c r="AB49" s="56">
        <v>4</v>
      </c>
      <c r="AC49" s="56">
        <v>4</v>
      </c>
      <c r="AD49" s="56">
        <v>4</v>
      </c>
      <c r="AE49" s="56">
        <v>4</v>
      </c>
      <c r="AF49" s="56">
        <v>6</v>
      </c>
      <c r="AG49" s="56">
        <v>4</v>
      </c>
      <c r="AH49" s="235">
        <v>6</v>
      </c>
      <c r="AI49" s="235">
        <v>4</v>
      </c>
      <c r="AJ49" s="56">
        <v>6</v>
      </c>
      <c r="AK49" s="56">
        <v>4</v>
      </c>
      <c r="AL49" s="56">
        <v>6</v>
      </c>
      <c r="AM49" s="54">
        <v>4</v>
      </c>
      <c r="AN49" s="54">
        <v>6</v>
      </c>
      <c r="AO49" s="56">
        <v>6</v>
      </c>
      <c r="AP49" s="316"/>
      <c r="AQ49" s="316"/>
      <c r="AR49" s="316"/>
      <c r="AS49" s="316">
        <v>0</v>
      </c>
      <c r="AT49" s="56">
        <v>4</v>
      </c>
      <c r="AU49" s="56">
        <v>6</v>
      </c>
      <c r="AV49" s="352">
        <v>0</v>
      </c>
      <c r="AW49" s="271">
        <f>SUM(Y49:AV49)</f>
        <v>90</v>
      </c>
      <c r="AX49" s="272">
        <f>AW49+V49</f>
        <v>136</v>
      </c>
      <c r="AY49" s="113"/>
      <c r="AZ49" s="113"/>
      <c r="BA49" s="113"/>
      <c r="BB49" s="113"/>
      <c r="BC49" s="113"/>
      <c r="BD49" s="113"/>
      <c r="BE49" s="113"/>
      <c r="BF49" s="120"/>
      <c r="BG49" s="124"/>
      <c r="BH49" s="123"/>
    </row>
    <row r="50" spans="1:60" ht="18" customHeight="1" thickBot="1">
      <c r="A50" s="466"/>
      <c r="B50" s="423"/>
      <c r="C50" s="457"/>
      <c r="D50" s="37" t="s">
        <v>19</v>
      </c>
      <c r="E50" s="24">
        <v>2</v>
      </c>
      <c r="F50" s="24">
        <v>2</v>
      </c>
      <c r="G50" s="24">
        <v>2</v>
      </c>
      <c r="H50" s="24">
        <v>2</v>
      </c>
      <c r="I50" s="54">
        <v>2</v>
      </c>
      <c r="J50" s="297">
        <v>1</v>
      </c>
      <c r="K50" s="297">
        <v>2</v>
      </c>
      <c r="L50" s="54">
        <v>2</v>
      </c>
      <c r="M50" s="24">
        <v>2</v>
      </c>
      <c r="N50" s="290"/>
      <c r="O50" s="290"/>
      <c r="P50" s="290"/>
      <c r="Q50" s="24">
        <v>1</v>
      </c>
      <c r="R50" s="24">
        <v>2</v>
      </c>
      <c r="S50" s="24">
        <v>2</v>
      </c>
      <c r="T50" s="24">
        <v>1</v>
      </c>
      <c r="U50" s="364"/>
      <c r="V50" s="141">
        <f t="shared" si="16"/>
        <v>23</v>
      </c>
      <c r="W50" s="112"/>
      <c r="X50" s="116"/>
      <c r="Y50" s="56">
        <v>2</v>
      </c>
      <c r="Z50" s="56">
        <v>2</v>
      </c>
      <c r="AA50" s="56">
        <v>2</v>
      </c>
      <c r="AB50" s="56">
        <v>2</v>
      </c>
      <c r="AC50" s="56">
        <v>2</v>
      </c>
      <c r="AD50" s="56">
        <v>2</v>
      </c>
      <c r="AE50" s="56">
        <v>2</v>
      </c>
      <c r="AF50" s="56">
        <v>3</v>
      </c>
      <c r="AG50" s="56">
        <v>2</v>
      </c>
      <c r="AH50" s="235">
        <v>3</v>
      </c>
      <c r="AI50" s="235">
        <v>2</v>
      </c>
      <c r="AJ50" s="56">
        <v>3</v>
      </c>
      <c r="AK50" s="56">
        <v>2</v>
      </c>
      <c r="AL50" s="56">
        <v>3</v>
      </c>
      <c r="AM50" s="54">
        <v>2</v>
      </c>
      <c r="AN50" s="54">
        <v>3</v>
      </c>
      <c r="AO50" s="56">
        <v>3</v>
      </c>
      <c r="AP50" s="316"/>
      <c r="AQ50" s="316"/>
      <c r="AR50" s="316"/>
      <c r="AS50" s="316">
        <v>0</v>
      </c>
      <c r="AT50" s="56">
        <v>2</v>
      </c>
      <c r="AU50" s="56">
        <v>3</v>
      </c>
      <c r="AV50" s="352">
        <v>0</v>
      </c>
      <c r="AW50" s="271">
        <f>SUM(Y50:AV50)</f>
        <v>45</v>
      </c>
      <c r="AX50" s="272">
        <f>AW50+V50</f>
        <v>68</v>
      </c>
      <c r="AY50" s="113"/>
      <c r="AZ50" s="113"/>
      <c r="BA50" s="113"/>
      <c r="BB50" s="113"/>
      <c r="BC50" s="113"/>
      <c r="BD50" s="113"/>
      <c r="BE50" s="113"/>
      <c r="BF50" s="120"/>
      <c r="BG50" s="124"/>
      <c r="BH50" s="123"/>
    </row>
    <row r="51" spans="1:60" ht="18" customHeight="1" thickBot="1">
      <c r="A51" s="466"/>
      <c r="B51" s="422" t="s">
        <v>187</v>
      </c>
      <c r="C51" s="482" t="s">
        <v>149</v>
      </c>
      <c r="D51" s="12" t="s">
        <v>18</v>
      </c>
      <c r="E51" s="24"/>
      <c r="F51" s="24"/>
      <c r="G51" s="24"/>
      <c r="H51" s="24"/>
      <c r="I51" s="54"/>
      <c r="J51" s="297"/>
      <c r="K51" s="297"/>
      <c r="L51" s="54"/>
      <c r="M51" s="24"/>
      <c r="N51" s="290"/>
      <c r="O51" s="290"/>
      <c r="P51" s="290"/>
      <c r="Q51" s="24"/>
      <c r="R51" s="24"/>
      <c r="S51" s="24"/>
      <c r="T51" s="24"/>
      <c r="U51" s="364"/>
      <c r="V51" s="141">
        <f t="shared" si="16"/>
        <v>0</v>
      </c>
      <c r="W51" s="112"/>
      <c r="X51" s="116"/>
      <c r="Y51" s="56">
        <v>2</v>
      </c>
      <c r="Z51" s="56">
        <v>2</v>
      </c>
      <c r="AA51" s="56">
        <v>4</v>
      </c>
      <c r="AB51" s="56">
        <v>4</v>
      </c>
      <c r="AC51" s="56">
        <v>4</v>
      </c>
      <c r="AD51" s="56">
        <v>4</v>
      </c>
      <c r="AE51" s="56">
        <v>2</v>
      </c>
      <c r="AF51" s="56">
        <v>2</v>
      </c>
      <c r="AG51" s="56">
        <v>4</v>
      </c>
      <c r="AH51" s="235">
        <v>2</v>
      </c>
      <c r="AI51" s="235">
        <v>4</v>
      </c>
      <c r="AJ51" s="56">
        <v>2</v>
      </c>
      <c r="AK51" s="56">
        <v>4</v>
      </c>
      <c r="AL51" s="56">
        <v>2</v>
      </c>
      <c r="AM51" s="54">
        <v>4</v>
      </c>
      <c r="AN51" s="54">
        <v>4</v>
      </c>
      <c r="AO51" s="56">
        <v>2</v>
      </c>
      <c r="AP51" s="316"/>
      <c r="AQ51" s="316"/>
      <c r="AR51" s="316"/>
      <c r="AS51" s="316">
        <v>0</v>
      </c>
      <c r="AT51" s="56">
        <v>4</v>
      </c>
      <c r="AU51" s="56">
        <v>4</v>
      </c>
      <c r="AV51" s="352">
        <v>0</v>
      </c>
      <c r="AW51" s="271">
        <f>SUM(Y51:AV51)</f>
        <v>60</v>
      </c>
      <c r="AX51" s="272">
        <f>AW51+V51</f>
        <v>60</v>
      </c>
      <c r="AY51" s="113"/>
      <c r="AZ51" s="113"/>
      <c r="BA51" s="113"/>
      <c r="BB51" s="113"/>
      <c r="BC51" s="113"/>
      <c r="BD51" s="113"/>
      <c r="BE51" s="113"/>
      <c r="BF51" s="120"/>
      <c r="BG51" s="124"/>
      <c r="BH51" s="123"/>
    </row>
    <row r="52" spans="1:60" ht="18" customHeight="1" thickBot="1">
      <c r="A52" s="466"/>
      <c r="B52" s="453"/>
      <c r="C52" s="483"/>
      <c r="D52" s="37" t="s">
        <v>19</v>
      </c>
      <c r="E52" s="24">
        <v>0</v>
      </c>
      <c r="F52" s="24"/>
      <c r="G52" s="24"/>
      <c r="H52" s="24"/>
      <c r="I52" s="54"/>
      <c r="J52" s="297"/>
      <c r="K52" s="297"/>
      <c r="L52" s="54"/>
      <c r="M52" s="24"/>
      <c r="N52" s="290"/>
      <c r="O52" s="290"/>
      <c r="P52" s="290"/>
      <c r="Q52" s="24"/>
      <c r="R52" s="24"/>
      <c r="S52" s="24"/>
      <c r="T52" s="24"/>
      <c r="U52" s="364"/>
      <c r="V52" s="141">
        <f t="shared" si="16"/>
        <v>0</v>
      </c>
      <c r="W52" s="112"/>
      <c r="X52" s="116"/>
      <c r="Y52" s="56">
        <v>1</v>
      </c>
      <c r="Z52" s="56">
        <v>1</v>
      </c>
      <c r="AA52" s="56">
        <v>2</v>
      </c>
      <c r="AB52" s="56">
        <v>2</v>
      </c>
      <c r="AC52" s="56">
        <v>2</v>
      </c>
      <c r="AD52" s="56">
        <v>2</v>
      </c>
      <c r="AE52" s="56">
        <v>1</v>
      </c>
      <c r="AF52" s="56">
        <v>1</v>
      </c>
      <c r="AG52" s="56">
        <v>2</v>
      </c>
      <c r="AH52" s="235">
        <v>1</v>
      </c>
      <c r="AI52" s="235">
        <v>2</v>
      </c>
      <c r="AJ52" s="56">
        <v>1</v>
      </c>
      <c r="AK52" s="56">
        <v>2</v>
      </c>
      <c r="AL52" s="56">
        <v>1</v>
      </c>
      <c r="AM52" s="54">
        <v>2</v>
      </c>
      <c r="AN52" s="54">
        <v>2</v>
      </c>
      <c r="AO52" s="56">
        <v>1</v>
      </c>
      <c r="AP52" s="316"/>
      <c r="AQ52" s="316"/>
      <c r="AR52" s="316"/>
      <c r="AS52" s="316">
        <v>0</v>
      </c>
      <c r="AT52" s="56">
        <v>2</v>
      </c>
      <c r="AU52" s="56">
        <v>2</v>
      </c>
      <c r="AV52" s="352">
        <v>0</v>
      </c>
      <c r="AW52" s="271">
        <f>SUM(Y52:AV52)</f>
        <v>30</v>
      </c>
      <c r="AX52" s="272">
        <f>AW52+V52</f>
        <v>30</v>
      </c>
      <c r="AY52" s="113"/>
      <c r="AZ52" s="113"/>
      <c r="BA52" s="113"/>
      <c r="BB52" s="113"/>
      <c r="BC52" s="113"/>
      <c r="BD52" s="113"/>
      <c r="BE52" s="113"/>
      <c r="BF52" s="120"/>
      <c r="BG52" s="124"/>
      <c r="BH52" s="123"/>
    </row>
    <row r="53" spans="1:60" ht="18" customHeight="1" thickBot="1" thickTop="1">
      <c r="A53" s="466"/>
      <c r="B53" s="451" t="s">
        <v>189</v>
      </c>
      <c r="C53" s="430" t="s">
        <v>188</v>
      </c>
      <c r="D53" s="37" t="s">
        <v>117</v>
      </c>
      <c r="E53" s="24"/>
      <c r="F53" s="24"/>
      <c r="G53" s="24"/>
      <c r="H53" s="24"/>
      <c r="I53" s="54"/>
      <c r="J53" s="297"/>
      <c r="K53" s="297"/>
      <c r="L53" s="54"/>
      <c r="M53" s="24"/>
      <c r="N53" s="290"/>
      <c r="O53" s="290"/>
      <c r="P53" s="290"/>
      <c r="Q53" s="24"/>
      <c r="R53" s="24"/>
      <c r="S53" s="24"/>
      <c r="T53" s="24"/>
      <c r="U53" s="364"/>
      <c r="V53" s="141">
        <f t="shared" si="16"/>
        <v>0</v>
      </c>
      <c r="W53" s="112"/>
      <c r="X53" s="116"/>
      <c r="Y53" s="56">
        <v>4</v>
      </c>
      <c r="Z53" s="56">
        <v>4</v>
      </c>
      <c r="AA53" s="56">
        <v>4</v>
      </c>
      <c r="AB53" s="56">
        <v>2</v>
      </c>
      <c r="AC53" s="56">
        <v>4</v>
      </c>
      <c r="AD53" s="56">
        <v>2</v>
      </c>
      <c r="AE53" s="56">
        <v>4</v>
      </c>
      <c r="AF53" s="56">
        <v>2</v>
      </c>
      <c r="AG53" s="56">
        <v>4</v>
      </c>
      <c r="AH53" s="235">
        <v>2</v>
      </c>
      <c r="AI53" s="235">
        <v>4</v>
      </c>
      <c r="AJ53" s="56">
        <v>2</v>
      </c>
      <c r="AK53" s="56">
        <v>4</v>
      </c>
      <c r="AL53" s="56">
        <v>2</v>
      </c>
      <c r="AM53" s="54">
        <v>4</v>
      </c>
      <c r="AN53" s="54">
        <v>4</v>
      </c>
      <c r="AO53" s="56">
        <v>4</v>
      </c>
      <c r="AP53" s="316"/>
      <c r="AQ53" s="316"/>
      <c r="AR53" s="316"/>
      <c r="AS53" s="316">
        <v>0</v>
      </c>
      <c r="AT53" s="56">
        <v>4</v>
      </c>
      <c r="AU53" s="56">
        <v>4</v>
      </c>
      <c r="AV53" s="352">
        <v>0</v>
      </c>
      <c r="AW53" s="271">
        <f>SUM(Y53:AV53)</f>
        <v>64</v>
      </c>
      <c r="AX53" s="272">
        <f>AW53+V53</f>
        <v>64</v>
      </c>
      <c r="AY53" s="113"/>
      <c r="AZ53" s="113"/>
      <c r="BA53" s="113"/>
      <c r="BB53" s="113"/>
      <c r="BC53" s="113"/>
      <c r="BD53" s="113"/>
      <c r="BE53" s="113"/>
      <c r="BF53" s="120"/>
      <c r="BG53" s="124"/>
      <c r="BH53" s="123"/>
    </row>
    <row r="54" spans="1:60" ht="18" customHeight="1" thickBot="1">
      <c r="A54" s="466"/>
      <c r="B54" s="453"/>
      <c r="C54" s="483"/>
      <c r="D54" s="37" t="s">
        <v>96</v>
      </c>
      <c r="E54" s="24">
        <v>0</v>
      </c>
      <c r="F54" s="24"/>
      <c r="G54" s="24"/>
      <c r="H54" s="24"/>
      <c r="I54" s="54"/>
      <c r="J54" s="297"/>
      <c r="K54" s="297"/>
      <c r="L54" s="54"/>
      <c r="M54" s="24"/>
      <c r="N54" s="290"/>
      <c r="O54" s="290"/>
      <c r="P54" s="290"/>
      <c r="Q54" s="24"/>
      <c r="R54" s="24"/>
      <c r="S54" s="24"/>
      <c r="T54" s="24"/>
      <c r="U54" s="364"/>
      <c r="V54" s="141">
        <f t="shared" si="16"/>
        <v>0</v>
      </c>
      <c r="W54" s="112"/>
      <c r="X54" s="116"/>
      <c r="Y54" s="56">
        <v>2</v>
      </c>
      <c r="Z54" s="56">
        <v>2</v>
      </c>
      <c r="AA54" s="56">
        <v>2</v>
      </c>
      <c r="AB54" s="56">
        <v>1</v>
      </c>
      <c r="AC54" s="56">
        <v>2</v>
      </c>
      <c r="AD54" s="56">
        <v>1</v>
      </c>
      <c r="AE54" s="56">
        <v>2</v>
      </c>
      <c r="AF54" s="56">
        <v>1</v>
      </c>
      <c r="AG54" s="56">
        <v>2</v>
      </c>
      <c r="AH54" s="235">
        <v>1</v>
      </c>
      <c r="AI54" s="235">
        <v>2</v>
      </c>
      <c r="AJ54" s="56">
        <v>1</v>
      </c>
      <c r="AK54" s="56">
        <v>2</v>
      </c>
      <c r="AL54" s="56">
        <v>1</v>
      </c>
      <c r="AM54" s="54">
        <v>2</v>
      </c>
      <c r="AN54" s="54">
        <v>2</v>
      </c>
      <c r="AO54" s="56">
        <v>2</v>
      </c>
      <c r="AP54" s="316"/>
      <c r="AQ54" s="316"/>
      <c r="AR54" s="316"/>
      <c r="AS54" s="316">
        <v>0</v>
      </c>
      <c r="AT54" s="56">
        <v>2</v>
      </c>
      <c r="AU54" s="56">
        <v>2</v>
      </c>
      <c r="AV54" s="352">
        <v>0</v>
      </c>
      <c r="AW54" s="271">
        <f>SUM(Y54:AV54)</f>
        <v>32</v>
      </c>
      <c r="AX54" s="272">
        <f>AW54+V54</f>
        <v>32</v>
      </c>
      <c r="AY54" s="113"/>
      <c r="AZ54" s="113"/>
      <c r="BA54" s="113"/>
      <c r="BB54" s="113"/>
      <c r="BC54" s="113"/>
      <c r="BD54" s="113"/>
      <c r="BE54" s="113"/>
      <c r="BF54" s="120"/>
      <c r="BG54" s="124"/>
      <c r="BH54" s="123"/>
    </row>
    <row r="55" spans="1:60" ht="18" customHeight="1" thickBot="1" thickTop="1">
      <c r="A55" s="466"/>
      <c r="B55" s="449" t="s">
        <v>168</v>
      </c>
      <c r="C55" s="426" t="s">
        <v>167</v>
      </c>
      <c r="D55" s="309" t="s">
        <v>18</v>
      </c>
      <c r="E55" s="308">
        <f>E57</f>
        <v>2</v>
      </c>
      <c r="F55" s="308">
        <f aca="true" t="shared" si="32" ref="F55:M55">F57</f>
        <v>2</v>
      </c>
      <c r="G55" s="308">
        <f t="shared" si="32"/>
        <v>2</v>
      </c>
      <c r="H55" s="308">
        <f t="shared" si="32"/>
        <v>2</v>
      </c>
      <c r="I55" s="308">
        <f t="shared" si="32"/>
        <v>2</v>
      </c>
      <c r="J55" s="308">
        <f t="shared" si="32"/>
        <v>4</v>
      </c>
      <c r="K55" s="308">
        <f t="shared" si="32"/>
        <v>4</v>
      </c>
      <c r="L55" s="308">
        <f t="shared" si="32"/>
        <v>2</v>
      </c>
      <c r="M55" s="308">
        <f t="shared" si="32"/>
        <v>2</v>
      </c>
      <c r="N55" s="290">
        <f aca="true" t="shared" si="33" ref="N55:P56">N61</f>
        <v>0</v>
      </c>
      <c r="O55" s="290">
        <f t="shared" si="33"/>
        <v>0</v>
      </c>
      <c r="P55" s="290">
        <f t="shared" si="33"/>
        <v>0</v>
      </c>
      <c r="Q55" s="308">
        <f aca="true" t="shared" si="34" ref="Q55:T58">Q57</f>
        <v>2</v>
      </c>
      <c r="R55" s="308">
        <f t="shared" si="34"/>
        <v>2</v>
      </c>
      <c r="S55" s="308">
        <f t="shared" si="34"/>
        <v>2</v>
      </c>
      <c r="T55" s="308">
        <f t="shared" si="34"/>
        <v>5</v>
      </c>
      <c r="U55" s="364">
        <f>U57+U61</f>
        <v>0</v>
      </c>
      <c r="V55" s="131">
        <f>V57+V61</f>
        <v>33</v>
      </c>
      <c r="W55" s="112"/>
      <c r="X55" s="116"/>
      <c r="Y55" s="307">
        <f>Y57+Y61</f>
        <v>10</v>
      </c>
      <c r="Z55" s="307">
        <f aca="true" t="shared" si="35" ref="Z55:AO55">Z57+Z61</f>
        <v>10</v>
      </c>
      <c r="AA55" s="307">
        <f t="shared" si="35"/>
        <v>8</v>
      </c>
      <c r="AB55" s="307">
        <f t="shared" si="35"/>
        <v>10</v>
      </c>
      <c r="AC55" s="307">
        <f t="shared" si="35"/>
        <v>8</v>
      </c>
      <c r="AD55" s="307">
        <f t="shared" si="35"/>
        <v>10</v>
      </c>
      <c r="AE55" s="307">
        <f t="shared" si="35"/>
        <v>10</v>
      </c>
      <c r="AF55" s="307">
        <f t="shared" si="35"/>
        <v>10</v>
      </c>
      <c r="AG55" s="307">
        <f t="shared" si="35"/>
        <v>8</v>
      </c>
      <c r="AH55" s="307">
        <f t="shared" si="35"/>
        <v>10</v>
      </c>
      <c r="AI55" s="307">
        <f t="shared" si="35"/>
        <v>10</v>
      </c>
      <c r="AJ55" s="307">
        <f t="shared" si="35"/>
        <v>10</v>
      </c>
      <c r="AK55" s="307">
        <f t="shared" si="35"/>
        <v>8</v>
      </c>
      <c r="AL55" s="307">
        <f t="shared" si="35"/>
        <v>10</v>
      </c>
      <c r="AM55" s="307">
        <f t="shared" si="35"/>
        <v>10</v>
      </c>
      <c r="AN55" s="307">
        <f t="shared" si="35"/>
        <v>10</v>
      </c>
      <c r="AO55" s="307">
        <f t="shared" si="35"/>
        <v>10</v>
      </c>
      <c r="AP55" s="316">
        <v>0</v>
      </c>
      <c r="AQ55" s="316">
        <v>0</v>
      </c>
      <c r="AR55" s="316">
        <v>0</v>
      </c>
      <c r="AS55" s="316">
        <f aca="true" t="shared" si="36" ref="AS55:AW56">AS57+AS61</f>
        <v>0</v>
      </c>
      <c r="AT55" s="307">
        <f t="shared" si="36"/>
        <v>10</v>
      </c>
      <c r="AU55" s="307">
        <f t="shared" si="36"/>
        <v>10</v>
      </c>
      <c r="AV55" s="350">
        <f t="shared" si="36"/>
        <v>0</v>
      </c>
      <c r="AW55" s="141">
        <f t="shared" si="36"/>
        <v>182</v>
      </c>
      <c r="AX55" s="272">
        <f>AW55+V55</f>
        <v>215</v>
      </c>
      <c r="AY55" s="113"/>
      <c r="AZ55" s="113"/>
      <c r="BA55" s="113"/>
      <c r="BB55" s="113"/>
      <c r="BC55" s="113"/>
      <c r="BD55" s="113"/>
      <c r="BE55" s="113"/>
      <c r="BF55" s="120"/>
      <c r="BG55" s="124"/>
      <c r="BH55" s="123"/>
    </row>
    <row r="56" spans="1:60" ht="18" customHeight="1" thickBot="1">
      <c r="A56" s="466"/>
      <c r="B56" s="479"/>
      <c r="C56" s="469"/>
      <c r="D56" s="310" t="s">
        <v>19</v>
      </c>
      <c r="E56" s="308">
        <f>E58</f>
        <v>1</v>
      </c>
      <c r="F56" s="308">
        <f aca="true" t="shared" si="37" ref="F56:M56">F58</f>
        <v>1</v>
      </c>
      <c r="G56" s="308">
        <f t="shared" si="37"/>
        <v>1</v>
      </c>
      <c r="H56" s="308">
        <f t="shared" si="37"/>
        <v>1</v>
      </c>
      <c r="I56" s="308">
        <f t="shared" si="37"/>
        <v>1</v>
      </c>
      <c r="J56" s="308">
        <f t="shared" si="37"/>
        <v>2</v>
      </c>
      <c r="K56" s="308">
        <f t="shared" si="37"/>
        <v>1</v>
      </c>
      <c r="L56" s="308">
        <f t="shared" si="37"/>
        <v>1</v>
      </c>
      <c r="M56" s="308">
        <f t="shared" si="37"/>
        <v>2</v>
      </c>
      <c r="N56" s="290">
        <f t="shared" si="33"/>
        <v>0</v>
      </c>
      <c r="O56" s="290">
        <f t="shared" si="33"/>
        <v>0</v>
      </c>
      <c r="P56" s="290">
        <f t="shared" si="33"/>
        <v>0</v>
      </c>
      <c r="Q56" s="308">
        <f t="shared" si="34"/>
        <v>1</v>
      </c>
      <c r="R56" s="308">
        <f t="shared" si="34"/>
        <v>1</v>
      </c>
      <c r="S56" s="308">
        <f t="shared" si="34"/>
        <v>1</v>
      </c>
      <c r="T56" s="308">
        <f t="shared" si="34"/>
        <v>2</v>
      </c>
      <c r="U56" s="364">
        <f>U58+U62</f>
        <v>0</v>
      </c>
      <c r="V56" s="131">
        <f>V58+V62</f>
        <v>16</v>
      </c>
      <c r="W56" s="112"/>
      <c r="X56" s="116"/>
      <c r="Y56" s="307">
        <f>Y58+Y62</f>
        <v>5</v>
      </c>
      <c r="Z56" s="307">
        <f aca="true" t="shared" si="38" ref="Z56:AO56">Z58+Z62</f>
        <v>5</v>
      </c>
      <c r="AA56" s="307">
        <f t="shared" si="38"/>
        <v>4</v>
      </c>
      <c r="AB56" s="307">
        <f t="shared" si="38"/>
        <v>5</v>
      </c>
      <c r="AC56" s="307">
        <f t="shared" si="38"/>
        <v>4</v>
      </c>
      <c r="AD56" s="307">
        <f t="shared" si="38"/>
        <v>5</v>
      </c>
      <c r="AE56" s="307">
        <f t="shared" si="38"/>
        <v>5</v>
      </c>
      <c r="AF56" s="307">
        <f t="shared" si="38"/>
        <v>5</v>
      </c>
      <c r="AG56" s="307">
        <f t="shared" si="38"/>
        <v>4</v>
      </c>
      <c r="AH56" s="307">
        <f t="shared" si="38"/>
        <v>5</v>
      </c>
      <c r="AI56" s="307">
        <f t="shared" si="38"/>
        <v>5</v>
      </c>
      <c r="AJ56" s="307">
        <f t="shared" si="38"/>
        <v>5</v>
      </c>
      <c r="AK56" s="307">
        <f t="shared" si="38"/>
        <v>4</v>
      </c>
      <c r="AL56" s="307">
        <f t="shared" si="38"/>
        <v>5</v>
      </c>
      <c r="AM56" s="307">
        <f t="shared" si="38"/>
        <v>5</v>
      </c>
      <c r="AN56" s="307">
        <f t="shared" si="38"/>
        <v>5</v>
      </c>
      <c r="AO56" s="307">
        <f t="shared" si="38"/>
        <v>5</v>
      </c>
      <c r="AP56" s="316"/>
      <c r="AQ56" s="316"/>
      <c r="AR56" s="316"/>
      <c r="AS56" s="316">
        <f t="shared" si="36"/>
        <v>0</v>
      </c>
      <c r="AT56" s="307">
        <f t="shared" si="36"/>
        <v>5</v>
      </c>
      <c r="AU56" s="307">
        <f t="shared" si="36"/>
        <v>5</v>
      </c>
      <c r="AV56" s="350">
        <f t="shared" si="36"/>
        <v>0</v>
      </c>
      <c r="AW56" s="271">
        <f t="shared" si="36"/>
        <v>91</v>
      </c>
      <c r="AX56" s="272">
        <f>AW56+V56</f>
        <v>107</v>
      </c>
      <c r="AY56" s="113"/>
      <c r="AZ56" s="113"/>
      <c r="BA56" s="113"/>
      <c r="BB56" s="113"/>
      <c r="BC56" s="113"/>
      <c r="BD56" s="113"/>
      <c r="BE56" s="113"/>
      <c r="BF56" s="120"/>
      <c r="BG56" s="124"/>
      <c r="BH56" s="123"/>
    </row>
    <row r="57" spans="1:60" ht="18" customHeight="1" thickBot="1">
      <c r="A57" s="466"/>
      <c r="B57" s="292" t="s">
        <v>152</v>
      </c>
      <c r="C57" s="490" t="s">
        <v>190</v>
      </c>
      <c r="D57" s="236" t="s">
        <v>116</v>
      </c>
      <c r="E57" s="237">
        <f>E59</f>
        <v>2</v>
      </c>
      <c r="F57" s="237">
        <f aca="true" t="shared" si="39" ref="F57:M57">F59</f>
        <v>2</v>
      </c>
      <c r="G57" s="237">
        <f t="shared" si="39"/>
        <v>2</v>
      </c>
      <c r="H57" s="237">
        <f t="shared" si="39"/>
        <v>2</v>
      </c>
      <c r="I57" s="237">
        <f t="shared" si="39"/>
        <v>2</v>
      </c>
      <c r="J57" s="237">
        <f t="shared" si="39"/>
        <v>4</v>
      </c>
      <c r="K57" s="237">
        <f t="shared" si="39"/>
        <v>4</v>
      </c>
      <c r="L57" s="237">
        <f t="shared" si="39"/>
        <v>2</v>
      </c>
      <c r="M57" s="237">
        <f t="shared" si="39"/>
        <v>2</v>
      </c>
      <c r="N57" s="290">
        <v>0</v>
      </c>
      <c r="O57" s="290">
        <v>0</v>
      </c>
      <c r="P57" s="290">
        <v>0</v>
      </c>
      <c r="Q57" s="237">
        <f t="shared" si="34"/>
        <v>2</v>
      </c>
      <c r="R57" s="237">
        <f t="shared" si="34"/>
        <v>2</v>
      </c>
      <c r="S57" s="237">
        <f t="shared" si="34"/>
        <v>2</v>
      </c>
      <c r="T57" s="237">
        <f t="shared" si="34"/>
        <v>5</v>
      </c>
      <c r="U57" s="364">
        <f>U59+U62</f>
        <v>0</v>
      </c>
      <c r="V57" s="141">
        <f>SUM(E57:U57)</f>
        <v>33</v>
      </c>
      <c r="W57" s="112"/>
      <c r="X57" s="116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316"/>
      <c r="AQ57" s="316"/>
      <c r="AR57" s="316"/>
      <c r="AS57" s="316"/>
      <c r="AT57" s="238"/>
      <c r="AU57" s="238"/>
      <c r="AV57" s="350"/>
      <c r="AW57" s="271">
        <f>SUM(Y57:AV57)</f>
        <v>0</v>
      </c>
      <c r="AX57" s="272">
        <f>AW57+V57</f>
        <v>33</v>
      </c>
      <c r="AY57" s="113"/>
      <c r="AZ57" s="113"/>
      <c r="BA57" s="113"/>
      <c r="BB57" s="113"/>
      <c r="BC57" s="113"/>
      <c r="BD57" s="113"/>
      <c r="BE57" s="113"/>
      <c r="BF57" s="120"/>
      <c r="BG57" s="124"/>
      <c r="BH57" s="123"/>
    </row>
    <row r="58" spans="1:60" ht="18" customHeight="1" thickBot="1">
      <c r="A58" s="466"/>
      <c r="B58" s="293"/>
      <c r="C58" s="491"/>
      <c r="D58" s="236" t="s">
        <v>96</v>
      </c>
      <c r="E58" s="237">
        <f>E60</f>
        <v>1</v>
      </c>
      <c r="F58" s="237">
        <f aca="true" t="shared" si="40" ref="F58:M58">F60</f>
        <v>1</v>
      </c>
      <c r="G58" s="237">
        <f t="shared" si="40"/>
        <v>1</v>
      </c>
      <c r="H58" s="237">
        <f t="shared" si="40"/>
        <v>1</v>
      </c>
      <c r="I58" s="237">
        <f t="shared" si="40"/>
        <v>1</v>
      </c>
      <c r="J58" s="237">
        <f t="shared" si="40"/>
        <v>2</v>
      </c>
      <c r="K58" s="237">
        <f t="shared" si="40"/>
        <v>1</v>
      </c>
      <c r="L58" s="237">
        <f t="shared" si="40"/>
        <v>1</v>
      </c>
      <c r="M58" s="237">
        <f t="shared" si="40"/>
        <v>2</v>
      </c>
      <c r="N58" s="290">
        <v>0</v>
      </c>
      <c r="O58" s="290">
        <v>0</v>
      </c>
      <c r="P58" s="290">
        <v>0</v>
      </c>
      <c r="Q58" s="237">
        <f t="shared" si="34"/>
        <v>1</v>
      </c>
      <c r="R58" s="237">
        <f t="shared" si="34"/>
        <v>1</v>
      </c>
      <c r="S58" s="237">
        <f t="shared" si="34"/>
        <v>1</v>
      </c>
      <c r="T58" s="237">
        <f t="shared" si="34"/>
        <v>2</v>
      </c>
      <c r="U58" s="364">
        <f>U60</f>
        <v>0</v>
      </c>
      <c r="V58" s="141">
        <f>V60</f>
        <v>16</v>
      </c>
      <c r="W58" s="112"/>
      <c r="X58" s="116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316"/>
      <c r="AQ58" s="316"/>
      <c r="AR58" s="316"/>
      <c r="AS58" s="316"/>
      <c r="AT58" s="238"/>
      <c r="AU58" s="238"/>
      <c r="AV58" s="350"/>
      <c r="AW58" s="271">
        <f>SUM(Y58:AV58)</f>
        <v>0</v>
      </c>
      <c r="AX58" s="272">
        <f>AW58+V58</f>
        <v>16</v>
      </c>
      <c r="AY58" s="113"/>
      <c r="AZ58" s="113"/>
      <c r="BA58" s="113"/>
      <c r="BB58" s="113"/>
      <c r="BC58" s="113"/>
      <c r="BD58" s="113"/>
      <c r="BE58" s="113"/>
      <c r="BF58" s="120"/>
      <c r="BG58" s="124"/>
      <c r="BH58" s="123"/>
    </row>
    <row r="59" spans="1:60" ht="18" customHeight="1" thickBot="1">
      <c r="A59" s="466"/>
      <c r="B59" s="294" t="s">
        <v>191</v>
      </c>
      <c r="C59" s="488" t="s">
        <v>190</v>
      </c>
      <c r="D59" s="239" t="s">
        <v>116</v>
      </c>
      <c r="E59" s="226">
        <v>2</v>
      </c>
      <c r="F59" s="226">
        <v>2</v>
      </c>
      <c r="G59" s="226">
        <v>2</v>
      </c>
      <c r="H59" s="226">
        <v>2</v>
      </c>
      <c r="I59" s="226">
        <v>2</v>
      </c>
      <c r="J59" s="311">
        <v>4</v>
      </c>
      <c r="K59" s="311">
        <v>4</v>
      </c>
      <c r="L59" s="226">
        <v>2</v>
      </c>
      <c r="M59" s="226">
        <v>2</v>
      </c>
      <c r="N59" s="290">
        <v>0</v>
      </c>
      <c r="O59" s="290">
        <v>0</v>
      </c>
      <c r="P59" s="290">
        <v>0</v>
      </c>
      <c r="Q59" s="226">
        <v>2</v>
      </c>
      <c r="R59" s="226">
        <v>2</v>
      </c>
      <c r="S59" s="226">
        <v>2</v>
      </c>
      <c r="T59" s="226">
        <v>5</v>
      </c>
      <c r="U59" s="364"/>
      <c r="V59" s="141">
        <f>SUM(E59:U59)</f>
        <v>33</v>
      </c>
      <c r="W59" s="112"/>
      <c r="X59" s="116"/>
      <c r="Y59" s="240"/>
      <c r="Z59" s="240"/>
      <c r="AA59" s="240"/>
      <c r="AB59" s="240"/>
      <c r="AC59" s="240"/>
      <c r="AD59" s="240"/>
      <c r="AE59" s="240"/>
      <c r="AF59" s="240"/>
      <c r="AG59" s="240"/>
      <c r="AH59" s="317"/>
      <c r="AI59" s="317"/>
      <c r="AJ59" s="240"/>
      <c r="AK59" s="240"/>
      <c r="AL59" s="240"/>
      <c r="AM59" s="240"/>
      <c r="AN59" s="240"/>
      <c r="AO59" s="240"/>
      <c r="AP59" s="316"/>
      <c r="AQ59" s="316"/>
      <c r="AR59" s="316"/>
      <c r="AS59" s="316"/>
      <c r="AT59" s="240"/>
      <c r="AU59" s="240"/>
      <c r="AV59" s="354"/>
      <c r="AW59" s="271">
        <f>SUM(Y59:AV59)</f>
        <v>0</v>
      </c>
      <c r="AX59" s="272">
        <f>AW59+V59</f>
        <v>33</v>
      </c>
      <c r="AY59" s="113"/>
      <c r="AZ59" s="113"/>
      <c r="BA59" s="113"/>
      <c r="BB59" s="113"/>
      <c r="BC59" s="113"/>
      <c r="BD59" s="113"/>
      <c r="BE59" s="113"/>
      <c r="BF59" s="120"/>
      <c r="BG59" s="124"/>
      <c r="BH59" s="123"/>
    </row>
    <row r="60" spans="1:60" ht="18" customHeight="1" thickBot="1">
      <c r="A60" s="466"/>
      <c r="B60" s="295"/>
      <c r="C60" s="489"/>
      <c r="D60" s="239" t="s">
        <v>96</v>
      </c>
      <c r="E60" s="226">
        <v>1</v>
      </c>
      <c r="F60" s="226">
        <v>1</v>
      </c>
      <c r="G60" s="226">
        <v>1</v>
      </c>
      <c r="H60" s="226">
        <v>1</v>
      </c>
      <c r="I60" s="226">
        <v>1</v>
      </c>
      <c r="J60" s="311">
        <v>2</v>
      </c>
      <c r="K60" s="311">
        <v>1</v>
      </c>
      <c r="L60" s="226">
        <v>1</v>
      </c>
      <c r="M60" s="226">
        <v>2</v>
      </c>
      <c r="N60" s="290">
        <v>0</v>
      </c>
      <c r="O60" s="290">
        <v>0</v>
      </c>
      <c r="P60" s="290">
        <v>0</v>
      </c>
      <c r="Q60" s="226">
        <v>1</v>
      </c>
      <c r="R60" s="226">
        <v>1</v>
      </c>
      <c r="S60" s="226">
        <v>1</v>
      </c>
      <c r="T60" s="226">
        <v>2</v>
      </c>
      <c r="U60" s="364"/>
      <c r="V60" s="141">
        <f>SUM(E60:U60)</f>
        <v>16</v>
      </c>
      <c r="W60" s="112"/>
      <c r="X60" s="116"/>
      <c r="Y60" s="240"/>
      <c r="Z60" s="240"/>
      <c r="AA60" s="240"/>
      <c r="AB60" s="240"/>
      <c r="AC60" s="240"/>
      <c r="AD60" s="240"/>
      <c r="AE60" s="240"/>
      <c r="AF60" s="240"/>
      <c r="AG60" s="240"/>
      <c r="AH60" s="317"/>
      <c r="AI60" s="317"/>
      <c r="AJ60" s="240"/>
      <c r="AK60" s="240"/>
      <c r="AL60" s="240"/>
      <c r="AM60" s="240"/>
      <c r="AN60" s="240"/>
      <c r="AO60" s="240"/>
      <c r="AP60" s="316"/>
      <c r="AQ60" s="316"/>
      <c r="AR60" s="316"/>
      <c r="AS60" s="316"/>
      <c r="AT60" s="240"/>
      <c r="AU60" s="240"/>
      <c r="AV60" s="352"/>
      <c r="AW60" s="271">
        <f>SUM(Y60:AV60)</f>
        <v>0</v>
      </c>
      <c r="AX60" s="272">
        <f>AW60+V60</f>
        <v>16</v>
      </c>
      <c r="AY60" s="113"/>
      <c r="AZ60" s="113"/>
      <c r="BA60" s="113"/>
      <c r="BB60" s="113"/>
      <c r="BC60" s="113"/>
      <c r="BD60" s="113"/>
      <c r="BE60" s="113"/>
      <c r="BF60" s="120"/>
      <c r="BG60" s="124"/>
      <c r="BH60" s="123"/>
    </row>
    <row r="61" spans="1:60" ht="21" customHeight="1" thickBot="1">
      <c r="A61" s="466"/>
      <c r="B61" s="484" t="s">
        <v>196</v>
      </c>
      <c r="C61" s="490" t="s">
        <v>217</v>
      </c>
      <c r="D61" s="236" t="s">
        <v>116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90"/>
      <c r="O61" s="290"/>
      <c r="P61" s="290"/>
      <c r="Q61" s="237"/>
      <c r="R61" s="237"/>
      <c r="S61" s="237"/>
      <c r="T61" s="237"/>
      <c r="U61" s="364"/>
      <c r="V61" s="141">
        <f>SUM(E61:U61)</f>
        <v>0</v>
      </c>
      <c r="W61" s="112"/>
      <c r="X61" s="116"/>
      <c r="Y61" s="238">
        <f>Y63+Y66</f>
        <v>10</v>
      </c>
      <c r="Z61" s="238">
        <f aca="true" t="shared" si="41" ref="Z61:AN61">Z63+Z66</f>
        <v>10</v>
      </c>
      <c r="AA61" s="238">
        <f t="shared" si="41"/>
        <v>8</v>
      </c>
      <c r="AB61" s="238">
        <f t="shared" si="41"/>
        <v>10</v>
      </c>
      <c r="AC61" s="238">
        <f t="shared" si="41"/>
        <v>8</v>
      </c>
      <c r="AD61" s="238">
        <f t="shared" si="41"/>
        <v>10</v>
      </c>
      <c r="AE61" s="238">
        <f t="shared" si="41"/>
        <v>10</v>
      </c>
      <c r="AF61" s="238">
        <f t="shared" si="41"/>
        <v>10</v>
      </c>
      <c r="AG61" s="238">
        <f t="shared" si="41"/>
        <v>8</v>
      </c>
      <c r="AH61" s="238">
        <f t="shared" si="41"/>
        <v>10</v>
      </c>
      <c r="AI61" s="238">
        <f t="shared" si="41"/>
        <v>10</v>
      </c>
      <c r="AJ61" s="238">
        <f t="shared" si="41"/>
        <v>10</v>
      </c>
      <c r="AK61" s="238">
        <f t="shared" si="41"/>
        <v>8</v>
      </c>
      <c r="AL61" s="238">
        <f t="shared" si="41"/>
        <v>10</v>
      </c>
      <c r="AM61" s="238">
        <f t="shared" si="41"/>
        <v>10</v>
      </c>
      <c r="AN61" s="238">
        <f t="shared" si="41"/>
        <v>10</v>
      </c>
      <c r="AO61" s="238">
        <f>AO63+AO66</f>
        <v>10</v>
      </c>
      <c r="AP61" s="316">
        <v>0</v>
      </c>
      <c r="AQ61" s="316">
        <v>0</v>
      </c>
      <c r="AR61" s="316">
        <v>0</v>
      </c>
      <c r="AS61" s="316">
        <v>0</v>
      </c>
      <c r="AT61" s="238">
        <f>AT63+AT66</f>
        <v>10</v>
      </c>
      <c r="AU61" s="238">
        <f>AU63+AU66</f>
        <v>10</v>
      </c>
      <c r="AV61" s="350">
        <f>AV63+AV66</f>
        <v>0</v>
      </c>
      <c r="AW61" s="271">
        <f>SUM(Y61:AV61)</f>
        <v>182</v>
      </c>
      <c r="AX61" s="272">
        <f>AW61+V61</f>
        <v>182</v>
      </c>
      <c r="AY61" s="113"/>
      <c r="AZ61" s="113"/>
      <c r="BA61" s="113"/>
      <c r="BB61" s="113"/>
      <c r="BC61" s="113"/>
      <c r="BD61" s="113"/>
      <c r="BE61" s="113"/>
      <c r="BF61" s="120"/>
      <c r="BG61" s="124"/>
      <c r="BH61" s="123"/>
    </row>
    <row r="62" spans="2:59" ht="16.5" thickBot="1">
      <c r="B62" s="485"/>
      <c r="C62" s="491"/>
      <c r="D62" s="236" t="s">
        <v>96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90"/>
      <c r="O62" s="290"/>
      <c r="P62" s="290"/>
      <c r="Q62" s="237"/>
      <c r="R62" s="237"/>
      <c r="S62" s="237"/>
      <c r="T62" s="237"/>
      <c r="U62" s="364"/>
      <c r="V62" s="141">
        <f>V64</f>
        <v>0</v>
      </c>
      <c r="W62" s="112"/>
      <c r="X62" s="116"/>
      <c r="Y62" s="238">
        <f>Y64</f>
        <v>5</v>
      </c>
      <c r="Z62" s="238">
        <f aca="true" t="shared" si="42" ref="Z62:AN62">Z64</f>
        <v>5</v>
      </c>
      <c r="AA62" s="238">
        <f t="shared" si="42"/>
        <v>4</v>
      </c>
      <c r="AB62" s="238">
        <f t="shared" si="42"/>
        <v>5</v>
      </c>
      <c r="AC62" s="238">
        <f t="shared" si="42"/>
        <v>4</v>
      </c>
      <c r="AD62" s="238">
        <f t="shared" si="42"/>
        <v>5</v>
      </c>
      <c r="AE62" s="238">
        <f t="shared" si="42"/>
        <v>5</v>
      </c>
      <c r="AF62" s="238">
        <f t="shared" si="42"/>
        <v>5</v>
      </c>
      <c r="AG62" s="238">
        <f t="shared" si="42"/>
        <v>4</v>
      </c>
      <c r="AH62" s="238">
        <f t="shared" si="42"/>
        <v>5</v>
      </c>
      <c r="AI62" s="238">
        <f t="shared" si="42"/>
        <v>5</v>
      </c>
      <c r="AJ62" s="238">
        <f t="shared" si="42"/>
        <v>5</v>
      </c>
      <c r="AK62" s="238">
        <f t="shared" si="42"/>
        <v>4</v>
      </c>
      <c r="AL62" s="238">
        <f t="shared" si="42"/>
        <v>5</v>
      </c>
      <c r="AM62" s="238">
        <f t="shared" si="42"/>
        <v>5</v>
      </c>
      <c r="AN62" s="238">
        <f t="shared" si="42"/>
        <v>5</v>
      </c>
      <c r="AO62" s="238">
        <f>AO64</f>
        <v>5</v>
      </c>
      <c r="AP62" s="316"/>
      <c r="AQ62" s="316"/>
      <c r="AR62" s="316"/>
      <c r="AS62" s="316">
        <f>AS64</f>
        <v>0</v>
      </c>
      <c r="AT62" s="238">
        <f>AT64</f>
        <v>5</v>
      </c>
      <c r="AU62" s="238">
        <f>AU64</f>
        <v>5</v>
      </c>
      <c r="AV62" s="350">
        <f>AV64</f>
        <v>0</v>
      </c>
      <c r="AW62" s="271">
        <f>SUM(Y62:AV62)</f>
        <v>91</v>
      </c>
      <c r="AX62" s="272">
        <f>AW62+V62</f>
        <v>91</v>
      </c>
      <c r="AY62" s="113"/>
      <c r="AZ62" s="113"/>
      <c r="BA62" s="113"/>
      <c r="BB62" s="113"/>
      <c r="BC62" s="113"/>
      <c r="BD62" s="113"/>
      <c r="BE62" s="113"/>
      <c r="BF62" s="120"/>
      <c r="BG62" s="124"/>
    </row>
    <row r="63" spans="1:60" ht="23.25" customHeight="1" thickBot="1">
      <c r="A63" s="13"/>
      <c r="B63" s="486" t="s">
        <v>197</v>
      </c>
      <c r="C63" s="488" t="s">
        <v>198</v>
      </c>
      <c r="D63" s="239" t="s">
        <v>116</v>
      </c>
      <c r="E63" s="226"/>
      <c r="F63" s="226"/>
      <c r="G63" s="226"/>
      <c r="H63" s="226"/>
      <c r="I63" s="226"/>
      <c r="J63" s="311"/>
      <c r="K63" s="311"/>
      <c r="L63" s="226"/>
      <c r="M63" s="226"/>
      <c r="N63" s="290"/>
      <c r="O63" s="290"/>
      <c r="P63" s="290"/>
      <c r="Q63" s="226"/>
      <c r="R63" s="226"/>
      <c r="S63" s="226"/>
      <c r="T63" s="226"/>
      <c r="U63" s="364"/>
      <c r="V63" s="141">
        <f>SUM(E63:U63)</f>
        <v>0</v>
      </c>
      <c r="W63" s="112"/>
      <c r="X63" s="116"/>
      <c r="Y63" s="240">
        <v>10</v>
      </c>
      <c r="Z63" s="240">
        <v>10</v>
      </c>
      <c r="AA63" s="240">
        <v>8</v>
      </c>
      <c r="AB63" s="240">
        <v>10</v>
      </c>
      <c r="AC63" s="240">
        <v>8</v>
      </c>
      <c r="AD63" s="240">
        <v>10</v>
      </c>
      <c r="AE63" s="240">
        <v>10</v>
      </c>
      <c r="AF63" s="240">
        <v>10</v>
      </c>
      <c r="AG63" s="240">
        <v>8</v>
      </c>
      <c r="AH63" s="317">
        <v>10</v>
      </c>
      <c r="AI63" s="317">
        <v>10</v>
      </c>
      <c r="AJ63" s="240">
        <v>10</v>
      </c>
      <c r="AK63" s="240">
        <v>8</v>
      </c>
      <c r="AL63" s="240">
        <v>10</v>
      </c>
      <c r="AM63" s="240">
        <v>10</v>
      </c>
      <c r="AN63" s="240">
        <v>10</v>
      </c>
      <c r="AO63" s="240">
        <v>10</v>
      </c>
      <c r="AP63" s="316"/>
      <c r="AQ63" s="316"/>
      <c r="AR63" s="316"/>
      <c r="AS63" s="316">
        <v>0</v>
      </c>
      <c r="AT63" s="240">
        <v>10</v>
      </c>
      <c r="AU63" s="240">
        <v>10</v>
      </c>
      <c r="AV63" s="354">
        <v>0</v>
      </c>
      <c r="AW63" s="271">
        <f>SUM(Y63:AV63)</f>
        <v>182</v>
      </c>
      <c r="AX63" s="272">
        <f>AW63+V63</f>
        <v>182</v>
      </c>
      <c r="AY63" s="113"/>
      <c r="AZ63" s="113"/>
      <c r="BA63" s="113"/>
      <c r="BB63" s="113"/>
      <c r="BC63" s="113"/>
      <c r="BD63" s="113"/>
      <c r="BE63" s="113"/>
      <c r="BF63" s="120"/>
      <c r="BG63" s="124"/>
      <c r="BH63" s="14"/>
    </row>
    <row r="64" spans="1:60" ht="16.5" thickBot="1">
      <c r="A64" s="13"/>
      <c r="B64" s="487"/>
      <c r="C64" s="489"/>
      <c r="D64" s="239" t="s">
        <v>96</v>
      </c>
      <c r="E64" s="226"/>
      <c r="F64" s="226"/>
      <c r="G64" s="226"/>
      <c r="H64" s="226"/>
      <c r="I64" s="226"/>
      <c r="J64" s="311"/>
      <c r="K64" s="311"/>
      <c r="L64" s="226"/>
      <c r="M64" s="226"/>
      <c r="N64" s="290"/>
      <c r="O64" s="290"/>
      <c r="P64" s="290"/>
      <c r="Q64" s="226"/>
      <c r="R64" s="226"/>
      <c r="S64" s="226"/>
      <c r="T64" s="226"/>
      <c r="U64" s="364"/>
      <c r="V64" s="141">
        <f>SUM(E64:U64)</f>
        <v>0</v>
      </c>
      <c r="W64" s="112"/>
      <c r="X64" s="116"/>
      <c r="Y64" s="240">
        <v>5</v>
      </c>
      <c r="Z64" s="240">
        <v>5</v>
      </c>
      <c r="AA64" s="240">
        <v>4</v>
      </c>
      <c r="AB64" s="240">
        <v>5</v>
      </c>
      <c r="AC64" s="240">
        <v>4</v>
      </c>
      <c r="AD64" s="240">
        <v>5</v>
      </c>
      <c r="AE64" s="240">
        <v>5</v>
      </c>
      <c r="AF64" s="240">
        <v>5</v>
      </c>
      <c r="AG64" s="240">
        <v>4</v>
      </c>
      <c r="AH64" s="317">
        <v>5</v>
      </c>
      <c r="AI64" s="317">
        <v>5</v>
      </c>
      <c r="AJ64" s="240">
        <v>5</v>
      </c>
      <c r="AK64" s="240">
        <v>4</v>
      </c>
      <c r="AL64" s="240">
        <v>5</v>
      </c>
      <c r="AM64" s="240">
        <v>5</v>
      </c>
      <c r="AN64" s="240">
        <v>5</v>
      </c>
      <c r="AO64" s="240">
        <v>5</v>
      </c>
      <c r="AP64" s="316"/>
      <c r="AQ64" s="316"/>
      <c r="AR64" s="316"/>
      <c r="AS64" s="316">
        <v>0</v>
      </c>
      <c r="AT64" s="240">
        <v>5</v>
      </c>
      <c r="AU64" s="240">
        <v>5</v>
      </c>
      <c r="AV64" s="352">
        <v>0</v>
      </c>
      <c r="AW64" s="271">
        <f>SUM(Y64:AV64)</f>
        <v>91</v>
      </c>
      <c r="AX64" s="272">
        <f>AW64+V64</f>
        <v>91</v>
      </c>
      <c r="AY64" s="113"/>
      <c r="AZ64" s="113"/>
      <c r="BA64" s="113"/>
      <c r="BB64" s="113"/>
      <c r="BC64" s="113"/>
      <c r="BD64" s="113"/>
      <c r="BE64" s="113"/>
      <c r="BF64" s="120"/>
      <c r="BG64" s="124"/>
      <c r="BH64" s="14"/>
    </row>
    <row r="65" spans="1:60" ht="24.75" thickBot="1">
      <c r="A65" s="13"/>
      <c r="B65" s="303" t="s">
        <v>192</v>
      </c>
      <c r="C65" s="363" t="s">
        <v>193</v>
      </c>
      <c r="D65" s="258"/>
      <c r="E65" s="54">
        <v>0</v>
      </c>
      <c r="F65" s="54"/>
      <c r="G65" s="54"/>
      <c r="H65" s="54"/>
      <c r="I65" s="54"/>
      <c r="J65" s="297"/>
      <c r="K65" s="297"/>
      <c r="L65" s="54"/>
      <c r="M65" s="54"/>
      <c r="N65" s="290">
        <v>36</v>
      </c>
      <c r="O65" s="290">
        <v>36</v>
      </c>
      <c r="P65" s="290">
        <v>36</v>
      </c>
      <c r="Q65" s="54"/>
      <c r="R65" s="54"/>
      <c r="S65" s="54"/>
      <c r="T65" s="54"/>
      <c r="U65" s="364"/>
      <c r="V65" s="141">
        <f>SUM(E65:U65)</f>
        <v>108</v>
      </c>
      <c r="W65" s="112"/>
      <c r="X65" s="116"/>
      <c r="Y65" s="56">
        <v>0</v>
      </c>
      <c r="Z65" s="56"/>
      <c r="AA65" s="56"/>
      <c r="AB65" s="56"/>
      <c r="AC65" s="56"/>
      <c r="AD65" s="56"/>
      <c r="AE65" s="56"/>
      <c r="AF65" s="56"/>
      <c r="AG65" s="56"/>
      <c r="AH65" s="235"/>
      <c r="AI65" s="235"/>
      <c r="AJ65" s="56"/>
      <c r="AK65" s="56"/>
      <c r="AL65" s="56"/>
      <c r="AM65" s="56"/>
      <c r="AN65" s="56"/>
      <c r="AO65" s="56"/>
      <c r="AP65" s="316"/>
      <c r="AQ65" s="316"/>
      <c r="AR65" s="316"/>
      <c r="AS65" s="316"/>
      <c r="AT65" s="56"/>
      <c r="AU65" s="56"/>
      <c r="AV65" s="352"/>
      <c r="AW65" s="271">
        <f>SUM(Y65:AV65)</f>
        <v>0</v>
      </c>
      <c r="AX65" s="272">
        <f>AW65+V65</f>
        <v>108</v>
      </c>
      <c r="AY65" s="113"/>
      <c r="AZ65" s="113"/>
      <c r="BA65" s="113"/>
      <c r="BB65" s="113"/>
      <c r="BC65" s="113"/>
      <c r="BD65" s="113"/>
      <c r="BE65" s="113"/>
      <c r="BF65" s="120"/>
      <c r="BG65" s="124"/>
      <c r="BH65" s="14"/>
    </row>
    <row r="66" spans="1:60" ht="22.5" thickBot="1" thickTop="1">
      <c r="A66" s="13"/>
      <c r="B66" s="303" t="s">
        <v>156</v>
      </c>
      <c r="C66" s="241" t="s">
        <v>194</v>
      </c>
      <c r="D66" s="258"/>
      <c r="E66" s="54">
        <v>0</v>
      </c>
      <c r="F66" s="54"/>
      <c r="G66" s="54"/>
      <c r="H66" s="54"/>
      <c r="I66" s="54"/>
      <c r="J66" s="297"/>
      <c r="K66" s="297"/>
      <c r="L66" s="54"/>
      <c r="M66" s="54"/>
      <c r="N66" s="290"/>
      <c r="O66" s="290"/>
      <c r="P66" s="290"/>
      <c r="Q66" s="54"/>
      <c r="R66" s="54"/>
      <c r="S66" s="54"/>
      <c r="T66" s="54"/>
      <c r="U66" s="364"/>
      <c r="V66" s="141">
        <f>SUM(E66:U66)</f>
        <v>0</v>
      </c>
      <c r="W66" s="112"/>
      <c r="X66" s="116"/>
      <c r="Y66" s="56">
        <v>0</v>
      </c>
      <c r="Z66" s="56"/>
      <c r="AA66" s="56"/>
      <c r="AB66" s="56"/>
      <c r="AC66" s="56"/>
      <c r="AD66" s="56"/>
      <c r="AE66" s="56"/>
      <c r="AF66" s="56"/>
      <c r="AG66" s="56"/>
      <c r="AH66" s="235"/>
      <c r="AI66" s="235"/>
      <c r="AJ66" s="56"/>
      <c r="AK66" s="56"/>
      <c r="AL66" s="56"/>
      <c r="AM66" s="56"/>
      <c r="AN66" s="56"/>
      <c r="AO66" s="56"/>
      <c r="AP66" s="316">
        <v>36</v>
      </c>
      <c r="AQ66" s="316">
        <v>36</v>
      </c>
      <c r="AR66" s="316">
        <v>36</v>
      </c>
      <c r="AS66" s="316">
        <v>36</v>
      </c>
      <c r="AT66" s="56"/>
      <c r="AU66" s="56"/>
      <c r="AV66" s="352"/>
      <c r="AW66" s="271">
        <f>SUM(Y66:AV66)</f>
        <v>144</v>
      </c>
      <c r="AX66" s="272">
        <f>AW66+V66</f>
        <v>144</v>
      </c>
      <c r="AY66" s="113"/>
      <c r="AZ66" s="113"/>
      <c r="BA66" s="113"/>
      <c r="BB66" s="113"/>
      <c r="BC66" s="113"/>
      <c r="BD66" s="113"/>
      <c r="BE66" s="113"/>
      <c r="BF66" s="120"/>
      <c r="BG66" s="124"/>
      <c r="BH66" s="14"/>
    </row>
    <row r="67" spans="1:60" ht="17.25" thickBot="1" thickTop="1">
      <c r="A67" s="13"/>
      <c r="B67" s="443" t="s">
        <v>33</v>
      </c>
      <c r="C67" s="446"/>
      <c r="D67" s="447"/>
      <c r="E67" s="135">
        <f>E15+E25</f>
        <v>36</v>
      </c>
      <c r="F67" s="135">
        <f aca="true" t="shared" si="43" ref="F67:U67">F15+F25</f>
        <v>36</v>
      </c>
      <c r="G67" s="135">
        <f t="shared" si="43"/>
        <v>36</v>
      </c>
      <c r="H67" s="135">
        <f t="shared" si="43"/>
        <v>36</v>
      </c>
      <c r="I67" s="135">
        <f t="shared" si="43"/>
        <v>36</v>
      </c>
      <c r="J67" s="135">
        <f t="shared" si="43"/>
        <v>36</v>
      </c>
      <c r="K67" s="135">
        <f t="shared" si="43"/>
        <v>36</v>
      </c>
      <c r="L67" s="135">
        <f t="shared" si="43"/>
        <v>36</v>
      </c>
      <c r="M67" s="135">
        <f t="shared" si="43"/>
        <v>36</v>
      </c>
      <c r="N67" s="135">
        <f>N65</f>
        <v>36</v>
      </c>
      <c r="O67" s="135">
        <f>O65</f>
        <v>36</v>
      </c>
      <c r="P67" s="135">
        <f>P65</f>
        <v>36</v>
      </c>
      <c r="Q67" s="135">
        <f t="shared" si="43"/>
        <v>36</v>
      </c>
      <c r="R67" s="135">
        <f t="shared" si="43"/>
        <v>36</v>
      </c>
      <c r="S67" s="135">
        <f t="shared" si="43"/>
        <v>36</v>
      </c>
      <c r="T67" s="135">
        <f t="shared" si="43"/>
        <v>36</v>
      </c>
      <c r="U67" s="135">
        <f t="shared" si="43"/>
        <v>0</v>
      </c>
      <c r="V67" s="131">
        <f>V15+V25</f>
        <v>468</v>
      </c>
      <c r="W67" s="112"/>
      <c r="X67" s="114"/>
      <c r="Y67" s="135">
        <f aca="true" t="shared" si="44" ref="Y67:AV67">Y15+Y25</f>
        <v>36</v>
      </c>
      <c r="Z67" s="135">
        <f t="shared" si="44"/>
        <v>36</v>
      </c>
      <c r="AA67" s="135">
        <f t="shared" si="44"/>
        <v>36</v>
      </c>
      <c r="AB67" s="135">
        <f t="shared" si="44"/>
        <v>36</v>
      </c>
      <c r="AC67" s="135">
        <f t="shared" si="44"/>
        <v>36</v>
      </c>
      <c r="AD67" s="135">
        <f t="shared" si="44"/>
        <v>36</v>
      </c>
      <c r="AE67" s="135">
        <f t="shared" si="44"/>
        <v>36</v>
      </c>
      <c r="AF67" s="135">
        <f t="shared" si="44"/>
        <v>36</v>
      </c>
      <c r="AG67" s="135">
        <f t="shared" si="44"/>
        <v>36</v>
      </c>
      <c r="AH67" s="135">
        <f t="shared" si="44"/>
        <v>36</v>
      </c>
      <c r="AI67" s="135">
        <f t="shared" si="44"/>
        <v>36</v>
      </c>
      <c r="AJ67" s="135">
        <f t="shared" si="44"/>
        <v>36</v>
      </c>
      <c r="AK67" s="135">
        <f t="shared" si="44"/>
        <v>36</v>
      </c>
      <c r="AL67" s="135">
        <f t="shared" si="44"/>
        <v>36</v>
      </c>
      <c r="AM67" s="135">
        <f t="shared" si="44"/>
        <v>36</v>
      </c>
      <c r="AN67" s="135">
        <f t="shared" si="44"/>
        <v>36</v>
      </c>
      <c r="AO67" s="135">
        <f t="shared" si="44"/>
        <v>36</v>
      </c>
      <c r="AP67" s="135">
        <f t="shared" si="44"/>
        <v>0</v>
      </c>
      <c r="AQ67" s="135">
        <f t="shared" si="44"/>
        <v>0</v>
      </c>
      <c r="AR67" s="135">
        <f t="shared" si="44"/>
        <v>0</v>
      </c>
      <c r="AS67" s="135">
        <f t="shared" si="44"/>
        <v>0</v>
      </c>
      <c r="AT67" s="135">
        <f t="shared" si="44"/>
        <v>36</v>
      </c>
      <c r="AU67" s="135">
        <f t="shared" si="44"/>
        <v>36</v>
      </c>
      <c r="AV67" s="135">
        <f t="shared" si="44"/>
        <v>0</v>
      </c>
      <c r="AW67" s="271">
        <f>AW25</f>
        <v>684</v>
      </c>
      <c r="AX67" s="272">
        <f>AW67+V67</f>
        <v>1152</v>
      </c>
      <c r="AY67" s="115"/>
      <c r="AZ67" s="115"/>
      <c r="BA67" s="115"/>
      <c r="BB67" s="115"/>
      <c r="BC67" s="115"/>
      <c r="BD67" s="115"/>
      <c r="BE67" s="115"/>
      <c r="BF67" s="121"/>
      <c r="BG67" s="125"/>
      <c r="BH67" s="14"/>
    </row>
    <row r="68" spans="1:60" ht="16.5" thickBot="1">
      <c r="A68" s="13"/>
      <c r="B68" s="403" t="s">
        <v>20</v>
      </c>
      <c r="C68" s="404"/>
      <c r="D68" s="405"/>
      <c r="E68" s="135">
        <f>E16+E26</f>
        <v>16</v>
      </c>
      <c r="F68" s="135">
        <f aca="true" t="shared" si="45" ref="F68:U68">F16+F26</f>
        <v>17</v>
      </c>
      <c r="G68" s="135">
        <f t="shared" si="45"/>
        <v>16</v>
      </c>
      <c r="H68" s="135">
        <f t="shared" si="45"/>
        <v>17</v>
      </c>
      <c r="I68" s="135">
        <f t="shared" si="45"/>
        <v>17</v>
      </c>
      <c r="J68" s="135">
        <f t="shared" si="45"/>
        <v>16</v>
      </c>
      <c r="K68" s="135">
        <f t="shared" si="45"/>
        <v>17</v>
      </c>
      <c r="L68" s="135">
        <f t="shared" si="45"/>
        <v>16</v>
      </c>
      <c r="M68" s="135">
        <f t="shared" si="45"/>
        <v>16</v>
      </c>
      <c r="N68" s="135">
        <f t="shared" si="45"/>
        <v>0</v>
      </c>
      <c r="O68" s="135">
        <f t="shared" si="45"/>
        <v>0</v>
      </c>
      <c r="P68" s="135">
        <f t="shared" si="45"/>
        <v>0</v>
      </c>
      <c r="Q68" s="135">
        <f t="shared" si="45"/>
        <v>16</v>
      </c>
      <c r="R68" s="135">
        <f t="shared" si="45"/>
        <v>18</v>
      </c>
      <c r="S68" s="135">
        <f t="shared" si="45"/>
        <v>16</v>
      </c>
      <c r="T68" s="135">
        <f t="shared" si="45"/>
        <v>16</v>
      </c>
      <c r="U68" s="135">
        <f t="shared" si="45"/>
        <v>0</v>
      </c>
      <c r="V68" s="131">
        <f>V16+V26</f>
        <v>214</v>
      </c>
      <c r="W68" s="112"/>
      <c r="X68" s="116"/>
      <c r="Y68" s="130">
        <f>Y16+Y26</f>
        <v>18</v>
      </c>
      <c r="Z68" s="130">
        <f aca="true" t="shared" si="46" ref="Z68:AV68">Z16+Z26</f>
        <v>18</v>
      </c>
      <c r="AA68" s="130">
        <f t="shared" si="46"/>
        <v>18</v>
      </c>
      <c r="AB68" s="130">
        <f t="shared" si="46"/>
        <v>18</v>
      </c>
      <c r="AC68" s="130">
        <f t="shared" si="46"/>
        <v>18</v>
      </c>
      <c r="AD68" s="130">
        <f t="shared" si="46"/>
        <v>18</v>
      </c>
      <c r="AE68" s="130">
        <f t="shared" si="46"/>
        <v>18</v>
      </c>
      <c r="AF68" s="130">
        <f t="shared" si="46"/>
        <v>18</v>
      </c>
      <c r="AG68" s="130">
        <f t="shared" si="46"/>
        <v>18</v>
      </c>
      <c r="AH68" s="130">
        <f t="shared" si="46"/>
        <v>18</v>
      </c>
      <c r="AI68" s="130">
        <f t="shared" si="46"/>
        <v>18</v>
      </c>
      <c r="AJ68" s="130">
        <f t="shared" si="46"/>
        <v>18</v>
      </c>
      <c r="AK68" s="130">
        <f t="shared" si="46"/>
        <v>18</v>
      </c>
      <c r="AL68" s="130">
        <f t="shared" si="46"/>
        <v>18</v>
      </c>
      <c r="AM68" s="130">
        <f t="shared" si="46"/>
        <v>18</v>
      </c>
      <c r="AN68" s="130">
        <f t="shared" si="46"/>
        <v>18</v>
      </c>
      <c r="AO68" s="130">
        <f t="shared" si="46"/>
        <v>18</v>
      </c>
      <c r="AP68" s="130">
        <f t="shared" si="46"/>
        <v>0</v>
      </c>
      <c r="AQ68" s="130">
        <f t="shared" si="46"/>
        <v>0</v>
      </c>
      <c r="AR68" s="130">
        <f t="shared" si="46"/>
        <v>0</v>
      </c>
      <c r="AS68" s="130">
        <f t="shared" si="46"/>
        <v>0</v>
      </c>
      <c r="AT68" s="130">
        <f t="shared" si="46"/>
        <v>18</v>
      </c>
      <c r="AU68" s="130">
        <f t="shared" si="46"/>
        <v>18</v>
      </c>
      <c r="AV68" s="130">
        <f t="shared" si="46"/>
        <v>0</v>
      </c>
      <c r="AW68" s="271">
        <f>AW26</f>
        <v>342</v>
      </c>
      <c r="AX68" s="272">
        <f>AW68+V68</f>
        <v>556</v>
      </c>
      <c r="AY68" s="115"/>
      <c r="AZ68" s="115"/>
      <c r="BA68" s="115"/>
      <c r="BB68" s="115"/>
      <c r="BC68" s="115"/>
      <c r="BD68" s="115"/>
      <c r="BE68" s="115"/>
      <c r="BF68" s="121"/>
      <c r="BG68" s="125"/>
      <c r="BH68" s="14"/>
    </row>
    <row r="69" spans="1:60" ht="16.5" thickBot="1">
      <c r="A69" s="13"/>
      <c r="B69" s="443" t="s">
        <v>21</v>
      </c>
      <c r="C69" s="444"/>
      <c r="D69" s="445"/>
      <c r="E69" s="135">
        <f>E67+E68</f>
        <v>52</v>
      </c>
      <c r="F69" s="135">
        <f aca="true" t="shared" si="47" ref="F69:V69">F67+F68</f>
        <v>53</v>
      </c>
      <c r="G69" s="135">
        <f t="shared" si="47"/>
        <v>52</v>
      </c>
      <c r="H69" s="135">
        <f t="shared" si="47"/>
        <v>53</v>
      </c>
      <c r="I69" s="135">
        <f t="shared" si="47"/>
        <v>53</v>
      </c>
      <c r="J69" s="135">
        <f t="shared" si="47"/>
        <v>52</v>
      </c>
      <c r="K69" s="135">
        <f t="shared" si="47"/>
        <v>53</v>
      </c>
      <c r="L69" s="135">
        <f t="shared" si="47"/>
        <v>52</v>
      </c>
      <c r="M69" s="135">
        <f t="shared" si="47"/>
        <v>52</v>
      </c>
      <c r="N69" s="135">
        <f>N66</f>
        <v>0</v>
      </c>
      <c r="O69" s="135">
        <f>O66</f>
        <v>0</v>
      </c>
      <c r="P69" s="135">
        <f>P66</f>
        <v>0</v>
      </c>
      <c r="Q69" s="135">
        <f t="shared" si="47"/>
        <v>52</v>
      </c>
      <c r="R69" s="135">
        <f t="shared" si="47"/>
        <v>54</v>
      </c>
      <c r="S69" s="135">
        <f t="shared" si="47"/>
        <v>52</v>
      </c>
      <c r="T69" s="135">
        <f t="shared" si="47"/>
        <v>52</v>
      </c>
      <c r="U69" s="135">
        <f t="shared" si="47"/>
        <v>0</v>
      </c>
      <c r="V69" s="131">
        <f t="shared" si="47"/>
        <v>682</v>
      </c>
      <c r="W69" s="112"/>
      <c r="X69" s="114"/>
      <c r="Y69" s="130">
        <f>Y67+Y68</f>
        <v>54</v>
      </c>
      <c r="Z69" s="130">
        <f aca="true" t="shared" si="48" ref="Z69:AV69">Z67+Z68</f>
        <v>54</v>
      </c>
      <c r="AA69" s="130">
        <f t="shared" si="48"/>
        <v>54</v>
      </c>
      <c r="AB69" s="130">
        <f t="shared" si="48"/>
        <v>54</v>
      </c>
      <c r="AC69" s="130">
        <f t="shared" si="48"/>
        <v>54</v>
      </c>
      <c r="AD69" s="130">
        <f t="shared" si="48"/>
        <v>54</v>
      </c>
      <c r="AE69" s="130">
        <f t="shared" si="48"/>
        <v>54</v>
      </c>
      <c r="AF69" s="130">
        <f t="shared" si="48"/>
        <v>54</v>
      </c>
      <c r="AG69" s="130">
        <f t="shared" si="48"/>
        <v>54</v>
      </c>
      <c r="AH69" s="130">
        <f t="shared" si="48"/>
        <v>54</v>
      </c>
      <c r="AI69" s="130">
        <f t="shared" si="48"/>
        <v>54</v>
      </c>
      <c r="AJ69" s="130">
        <f t="shared" si="48"/>
        <v>54</v>
      </c>
      <c r="AK69" s="130">
        <f t="shared" si="48"/>
        <v>54</v>
      </c>
      <c r="AL69" s="130">
        <f t="shared" si="48"/>
        <v>54</v>
      </c>
      <c r="AM69" s="130">
        <f t="shared" si="48"/>
        <v>54</v>
      </c>
      <c r="AN69" s="130">
        <f t="shared" si="48"/>
        <v>54</v>
      </c>
      <c r="AO69" s="130">
        <f t="shared" si="48"/>
        <v>54</v>
      </c>
      <c r="AP69" s="130">
        <f t="shared" si="48"/>
        <v>0</v>
      </c>
      <c r="AQ69" s="130">
        <f t="shared" si="48"/>
        <v>0</v>
      </c>
      <c r="AR69" s="130">
        <f t="shared" si="48"/>
        <v>0</v>
      </c>
      <c r="AS69" s="130">
        <f t="shared" si="48"/>
        <v>0</v>
      </c>
      <c r="AT69" s="130">
        <f t="shared" si="48"/>
        <v>54</v>
      </c>
      <c r="AU69" s="130">
        <f t="shared" si="48"/>
        <v>54</v>
      </c>
      <c r="AV69" s="130">
        <f t="shared" si="48"/>
        <v>0</v>
      </c>
      <c r="AW69" s="271">
        <f>SUM(Y69:AV69)</f>
        <v>1026</v>
      </c>
      <c r="AX69" s="272">
        <f>AW69+V69</f>
        <v>1708</v>
      </c>
      <c r="AY69" s="113"/>
      <c r="AZ69" s="113"/>
      <c r="BA69" s="113"/>
      <c r="BB69" s="113"/>
      <c r="BC69" s="113"/>
      <c r="BD69" s="113"/>
      <c r="BE69" s="113"/>
      <c r="BF69" s="120"/>
      <c r="BG69" s="126"/>
      <c r="BH69" s="14"/>
    </row>
    <row r="70" spans="1:60" ht="15">
      <c r="A70" s="13"/>
      <c r="BH70" s="14"/>
    </row>
    <row r="71" spans="1:60" ht="15">
      <c r="A71" s="13"/>
      <c r="BH71" s="14"/>
    </row>
    <row r="72" spans="1:60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31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:60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:60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:60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:60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:60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:60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:60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:60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:60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:60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59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2:59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2:59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2:59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2:59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2:59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2:59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2:59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2:59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</sheetData>
  <sheetProtection/>
  <mergeCells count="78">
    <mergeCell ref="C53:C54"/>
    <mergeCell ref="B51:B52"/>
    <mergeCell ref="B61:B62"/>
    <mergeCell ref="B63:B64"/>
    <mergeCell ref="C63:C64"/>
    <mergeCell ref="C61:C62"/>
    <mergeCell ref="C59:C60"/>
    <mergeCell ref="C57:C58"/>
    <mergeCell ref="S10:V10"/>
    <mergeCell ref="B15:B16"/>
    <mergeCell ref="B27:B28"/>
    <mergeCell ref="B55:B56"/>
    <mergeCell ref="C23:C24"/>
    <mergeCell ref="B35:B36"/>
    <mergeCell ref="C39:C40"/>
    <mergeCell ref="B39:B40"/>
    <mergeCell ref="C49:C50"/>
    <mergeCell ref="C51:C52"/>
    <mergeCell ref="AW10:AY10"/>
    <mergeCell ref="BA10:BD10"/>
    <mergeCell ref="AB10:AE10"/>
    <mergeCell ref="AK10:AM10"/>
    <mergeCell ref="C41:C42"/>
    <mergeCell ref="B41:B42"/>
    <mergeCell ref="B37:B38"/>
    <mergeCell ref="C27:C28"/>
    <mergeCell ref="E11:BF11"/>
    <mergeCell ref="E13:BF13"/>
    <mergeCell ref="I5:AK5"/>
    <mergeCell ref="C10:C14"/>
    <mergeCell ref="A15:A61"/>
    <mergeCell ref="B17:B18"/>
    <mergeCell ref="C55:C56"/>
    <mergeCell ref="B21:B22"/>
    <mergeCell ref="C21:C22"/>
    <mergeCell ref="C15:C16"/>
    <mergeCell ref="B19:B20"/>
    <mergeCell ref="C45:C46"/>
    <mergeCell ref="AQ1:AZ1"/>
    <mergeCell ref="A6:BG6"/>
    <mergeCell ref="B7:BD7"/>
    <mergeCell ref="AP8:BA8"/>
    <mergeCell ref="AQ4:BF4"/>
    <mergeCell ref="C25:C26"/>
    <mergeCell ref="B25:B26"/>
    <mergeCell ref="C8:AO8"/>
    <mergeCell ref="AG10:AI10"/>
    <mergeCell ref="B10:B14"/>
    <mergeCell ref="B69:D69"/>
    <mergeCell ref="B68:D68"/>
    <mergeCell ref="B67:D67"/>
    <mergeCell ref="C37:C38"/>
    <mergeCell ref="B43:B44"/>
    <mergeCell ref="B31:B32"/>
    <mergeCell ref="B45:B46"/>
    <mergeCell ref="B53:B54"/>
    <mergeCell ref="C35:C36"/>
    <mergeCell ref="C47:C48"/>
    <mergeCell ref="A9:F9"/>
    <mergeCell ref="C29:C30"/>
    <mergeCell ref="C17:C18"/>
    <mergeCell ref="F10:H10"/>
    <mergeCell ref="AO10:AR10"/>
    <mergeCell ref="AT10:AV10"/>
    <mergeCell ref="Y9:AE9"/>
    <mergeCell ref="D10:D14"/>
    <mergeCell ref="A10:A14"/>
    <mergeCell ref="N10:Q10"/>
    <mergeCell ref="B49:B50"/>
    <mergeCell ref="B47:B48"/>
    <mergeCell ref="J10:L10"/>
    <mergeCell ref="C19:C20"/>
    <mergeCell ref="C43:C44"/>
    <mergeCell ref="B29:B30"/>
    <mergeCell ref="B33:B34"/>
    <mergeCell ref="C31:C32"/>
    <mergeCell ref="C33:C34"/>
    <mergeCell ref="B23:B24"/>
  </mergeCells>
  <hyperlinks>
    <hyperlink ref="BG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3"/>
  <sheetViews>
    <sheetView zoomScale="87" zoomScaleNormal="87" zoomScalePageLayoutView="0" workbookViewId="0" topLeftCell="A4">
      <selection activeCell="B7" sqref="B7:BE7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8" width="3.7109375" style="0" customWidth="1"/>
    <col min="49" max="49" width="5.140625" style="0" customWidth="1"/>
    <col min="50" max="50" width="6.00390625" style="0" customWidth="1"/>
    <col min="51" max="59" width="3.7109375" style="0" customWidth="1"/>
  </cols>
  <sheetData>
    <row r="1" spans="1:59" ht="15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373" t="s">
        <v>29</v>
      </c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64"/>
      <c r="BC1" s="64"/>
      <c r="BD1" s="64"/>
      <c r="BE1" s="64"/>
      <c r="BF1" s="64"/>
      <c r="BG1" s="64"/>
    </row>
    <row r="2" spans="1:59" ht="15">
      <c r="A2" s="63"/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8" t="s">
        <v>51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ht="15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8" t="s">
        <v>35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ht="15">
      <c r="A4" s="63"/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374" t="s">
        <v>243</v>
      </c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64"/>
    </row>
    <row r="5" spans="1:59" ht="18.75">
      <c r="A5" s="136"/>
      <c r="B5" s="136"/>
      <c r="C5" s="136"/>
      <c r="D5" s="136"/>
      <c r="E5" s="137"/>
      <c r="F5" s="137"/>
      <c r="G5" s="137"/>
      <c r="H5" s="137"/>
      <c r="I5" s="502" t="s">
        <v>30</v>
      </c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86"/>
      <c r="AL5" s="86"/>
      <c r="AM5" s="86"/>
      <c r="AN5" s="86"/>
      <c r="AO5" s="137"/>
      <c r="AP5" s="87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137"/>
    </row>
    <row r="6" spans="1:59" ht="18.75">
      <c r="A6" s="503" t="s">
        <v>56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</row>
    <row r="7" spans="1:59" ht="18.75">
      <c r="A7" s="136"/>
      <c r="B7" s="504" t="s">
        <v>158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137"/>
      <c r="BG7" s="137"/>
    </row>
    <row r="8" spans="1:59" ht="19.5" thickBot="1">
      <c r="A8" s="136"/>
      <c r="B8" s="41"/>
      <c r="C8" s="504" t="s">
        <v>199</v>
      </c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 t="s">
        <v>31</v>
      </c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41"/>
      <c r="BD8" s="41"/>
      <c r="BE8" s="41"/>
      <c r="BF8" s="137"/>
      <c r="BG8" s="137"/>
    </row>
    <row r="9" spans="1:59" ht="16.5" thickBot="1">
      <c r="A9" s="63"/>
      <c r="B9" s="19" t="s">
        <v>58</v>
      </c>
      <c r="C9" s="19"/>
      <c r="D9" s="19" t="s">
        <v>57</v>
      </c>
      <c r="E9" s="21" t="s">
        <v>52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91" t="s">
        <v>244</v>
      </c>
      <c r="Y9" s="592"/>
      <c r="Z9" s="592"/>
      <c r="AA9" s="592"/>
      <c r="AB9" s="592"/>
      <c r="AC9" s="592"/>
      <c r="AD9" s="593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64"/>
      <c r="BG9" s="64"/>
    </row>
    <row r="10" spans="1:59" ht="98.25" thickBot="1">
      <c r="A10" s="492" t="s">
        <v>0</v>
      </c>
      <c r="B10" s="492" t="s">
        <v>1</v>
      </c>
      <c r="C10" s="492" t="s">
        <v>2</v>
      </c>
      <c r="D10" s="492" t="s">
        <v>3</v>
      </c>
      <c r="E10" s="143" t="s">
        <v>119</v>
      </c>
      <c r="F10" s="505" t="s">
        <v>4</v>
      </c>
      <c r="G10" s="506"/>
      <c r="H10" s="510"/>
      <c r="I10" s="65" t="s">
        <v>120</v>
      </c>
      <c r="J10" s="505" t="s">
        <v>5</v>
      </c>
      <c r="K10" s="506"/>
      <c r="L10" s="506"/>
      <c r="M10" s="510"/>
      <c r="N10" s="65" t="s">
        <v>121</v>
      </c>
      <c r="O10" s="505" t="s">
        <v>6</v>
      </c>
      <c r="P10" s="506"/>
      <c r="Q10" s="506"/>
      <c r="R10" s="66" t="s">
        <v>122</v>
      </c>
      <c r="S10" s="505" t="s">
        <v>7</v>
      </c>
      <c r="T10" s="506"/>
      <c r="U10" s="506"/>
      <c r="V10" s="81" t="s">
        <v>123</v>
      </c>
      <c r="W10" s="67" t="s">
        <v>124</v>
      </c>
      <c r="X10" s="81" t="s">
        <v>125</v>
      </c>
      <c r="Y10" s="506" t="s">
        <v>8</v>
      </c>
      <c r="Z10" s="510"/>
      <c r="AA10" s="66" t="s">
        <v>126</v>
      </c>
      <c r="AB10" s="505" t="s">
        <v>9</v>
      </c>
      <c r="AC10" s="506"/>
      <c r="AD10" s="506"/>
      <c r="AE10" s="245" t="s">
        <v>127</v>
      </c>
      <c r="AF10" s="522" t="s">
        <v>128</v>
      </c>
      <c r="AG10" s="523"/>
      <c r="AH10" s="523"/>
      <c r="AI10" s="245" t="s">
        <v>129</v>
      </c>
      <c r="AJ10" s="505" t="s">
        <v>130</v>
      </c>
      <c r="AK10" s="506"/>
      <c r="AL10" s="506"/>
      <c r="AM10" s="81" t="s">
        <v>131</v>
      </c>
      <c r="AN10" s="505" t="s">
        <v>12</v>
      </c>
      <c r="AO10" s="506"/>
      <c r="AP10" s="506"/>
      <c r="AQ10" s="506"/>
      <c r="AR10" s="245" t="s">
        <v>132</v>
      </c>
      <c r="AS10" s="505" t="s">
        <v>13</v>
      </c>
      <c r="AT10" s="506"/>
      <c r="AU10" s="506"/>
      <c r="AV10" s="244"/>
      <c r="AW10" s="244">
        <v>28</v>
      </c>
      <c r="AX10" s="80" t="s">
        <v>59</v>
      </c>
      <c r="AY10" s="505" t="s">
        <v>14</v>
      </c>
      <c r="AZ10" s="506"/>
      <c r="BA10" s="510"/>
      <c r="BB10" s="82" t="s">
        <v>60</v>
      </c>
      <c r="BC10" s="505" t="s">
        <v>15</v>
      </c>
      <c r="BD10" s="506"/>
      <c r="BE10" s="506"/>
      <c r="BF10" s="507"/>
      <c r="BG10" s="29" t="s">
        <v>32</v>
      </c>
    </row>
    <row r="11" spans="1:59" ht="15.75" thickBot="1">
      <c r="A11" s="492"/>
      <c r="B11" s="492"/>
      <c r="C11" s="492"/>
      <c r="D11" s="492"/>
      <c r="E11" s="508" t="s">
        <v>16</v>
      </c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68"/>
    </row>
    <row r="12" spans="1:59" ht="16.5" thickBot="1">
      <c r="A12" s="492"/>
      <c r="B12" s="492"/>
      <c r="C12" s="492"/>
      <c r="D12" s="492"/>
      <c r="E12" s="69">
        <v>35</v>
      </c>
      <c r="F12" s="70">
        <v>36</v>
      </c>
      <c r="G12" s="70">
        <v>37</v>
      </c>
      <c r="H12" s="70">
        <v>38</v>
      </c>
      <c r="I12" s="70">
        <v>39</v>
      </c>
      <c r="J12" s="70">
        <v>40</v>
      </c>
      <c r="K12" s="70">
        <v>41</v>
      </c>
      <c r="L12" s="71">
        <v>42</v>
      </c>
      <c r="M12" s="71">
        <v>43</v>
      </c>
      <c r="N12" s="73">
        <v>44</v>
      </c>
      <c r="O12" s="71">
        <v>45</v>
      </c>
      <c r="P12" s="71">
        <v>46</v>
      </c>
      <c r="Q12" s="71">
        <v>47</v>
      </c>
      <c r="R12" s="71">
        <v>48</v>
      </c>
      <c r="S12" s="71">
        <v>49</v>
      </c>
      <c r="T12" s="71">
        <v>50</v>
      </c>
      <c r="U12" s="71">
        <v>51</v>
      </c>
      <c r="V12" s="71">
        <v>52</v>
      </c>
      <c r="W12" s="72">
        <v>53</v>
      </c>
      <c r="X12" s="71">
        <v>1</v>
      </c>
      <c r="Y12" s="71">
        <v>2</v>
      </c>
      <c r="Z12" s="71">
        <v>3</v>
      </c>
      <c r="AA12" s="71">
        <v>4</v>
      </c>
      <c r="AB12" s="71">
        <v>5</v>
      </c>
      <c r="AC12" s="71">
        <v>6</v>
      </c>
      <c r="AD12" s="71">
        <v>7</v>
      </c>
      <c r="AE12" s="71">
        <v>8</v>
      </c>
      <c r="AF12" s="71">
        <v>9</v>
      </c>
      <c r="AG12" s="71">
        <v>10</v>
      </c>
      <c r="AH12" s="71">
        <v>11</v>
      </c>
      <c r="AI12" s="70">
        <v>12</v>
      </c>
      <c r="AJ12" s="70">
        <v>13</v>
      </c>
      <c r="AK12" s="70">
        <v>14</v>
      </c>
      <c r="AL12" s="70">
        <v>15</v>
      </c>
      <c r="AM12" s="71">
        <v>16</v>
      </c>
      <c r="AN12" s="70">
        <v>17</v>
      </c>
      <c r="AO12" s="70">
        <v>18</v>
      </c>
      <c r="AP12" s="70">
        <v>19</v>
      </c>
      <c r="AQ12" s="70">
        <v>20</v>
      </c>
      <c r="AR12" s="70">
        <v>21</v>
      </c>
      <c r="AS12" s="70">
        <v>22</v>
      </c>
      <c r="AT12" s="70">
        <v>23</v>
      </c>
      <c r="AU12" s="70">
        <v>24</v>
      </c>
      <c r="AV12" s="70"/>
      <c r="AW12" s="70">
        <v>25</v>
      </c>
      <c r="AX12" s="70">
        <v>26</v>
      </c>
      <c r="AY12" s="70">
        <v>27</v>
      </c>
      <c r="AZ12" s="70">
        <v>28</v>
      </c>
      <c r="BA12" s="73">
        <v>29</v>
      </c>
      <c r="BB12" s="70">
        <v>30</v>
      </c>
      <c r="BC12" s="70">
        <v>31</v>
      </c>
      <c r="BD12" s="70">
        <v>32</v>
      </c>
      <c r="BE12" s="70">
        <v>33</v>
      </c>
      <c r="BF12" s="70">
        <v>34</v>
      </c>
      <c r="BG12" s="74"/>
    </row>
    <row r="13" spans="1:59" ht="15.75" thickBot="1">
      <c r="A13" s="492"/>
      <c r="B13" s="492"/>
      <c r="C13" s="492"/>
      <c r="D13" s="492"/>
      <c r="E13" s="509" t="s">
        <v>17</v>
      </c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74"/>
    </row>
    <row r="14" spans="1:59" ht="16.5" thickBot="1">
      <c r="A14" s="492"/>
      <c r="B14" s="492"/>
      <c r="C14" s="492"/>
      <c r="D14" s="492"/>
      <c r="E14" s="75">
        <v>1</v>
      </c>
      <c r="F14" s="75">
        <v>2</v>
      </c>
      <c r="G14" s="75">
        <v>3</v>
      </c>
      <c r="H14" s="75">
        <v>4</v>
      </c>
      <c r="I14" s="75">
        <v>5</v>
      </c>
      <c r="J14" s="75">
        <v>6</v>
      </c>
      <c r="K14" s="75">
        <v>7</v>
      </c>
      <c r="L14" s="76">
        <v>8</v>
      </c>
      <c r="M14" s="76">
        <v>9</v>
      </c>
      <c r="N14" s="76">
        <v>10</v>
      </c>
      <c r="O14" s="76">
        <v>11</v>
      </c>
      <c r="P14" s="76">
        <v>12</v>
      </c>
      <c r="Q14" s="77">
        <v>13</v>
      </c>
      <c r="R14" s="76">
        <v>14</v>
      </c>
      <c r="S14" s="76">
        <v>15</v>
      </c>
      <c r="T14" s="76">
        <v>16</v>
      </c>
      <c r="U14" s="76">
        <v>17</v>
      </c>
      <c r="V14" s="76">
        <v>18</v>
      </c>
      <c r="W14" s="76">
        <v>19</v>
      </c>
      <c r="X14" s="76">
        <v>20</v>
      </c>
      <c r="Y14" s="76">
        <v>21</v>
      </c>
      <c r="Z14" s="76">
        <v>22</v>
      </c>
      <c r="AA14" s="76">
        <v>23</v>
      </c>
      <c r="AB14" s="76">
        <v>24</v>
      </c>
      <c r="AC14" s="76">
        <v>25</v>
      </c>
      <c r="AD14" s="76">
        <v>26</v>
      </c>
      <c r="AE14" s="76">
        <v>27</v>
      </c>
      <c r="AF14" s="76">
        <v>28</v>
      </c>
      <c r="AG14" s="76">
        <v>29</v>
      </c>
      <c r="AH14" s="76">
        <v>30</v>
      </c>
      <c r="AI14" s="76">
        <v>31</v>
      </c>
      <c r="AJ14" s="76">
        <v>32</v>
      </c>
      <c r="AK14" s="76">
        <v>33</v>
      </c>
      <c r="AL14" s="76">
        <v>34</v>
      </c>
      <c r="AM14" s="76">
        <v>35</v>
      </c>
      <c r="AN14" s="76">
        <v>36</v>
      </c>
      <c r="AO14" s="78">
        <v>37</v>
      </c>
      <c r="AP14" s="79">
        <v>38</v>
      </c>
      <c r="AQ14" s="79">
        <v>39</v>
      </c>
      <c r="AR14" s="79">
        <v>40</v>
      </c>
      <c r="AS14" s="79">
        <v>41</v>
      </c>
      <c r="AT14" s="79">
        <v>42</v>
      </c>
      <c r="AU14" s="80">
        <v>43</v>
      </c>
      <c r="AV14" s="80">
        <v>44</v>
      </c>
      <c r="AW14" s="81">
        <v>45</v>
      </c>
      <c r="AX14" s="82">
        <v>46</v>
      </c>
      <c r="AY14" s="82">
        <v>47</v>
      </c>
      <c r="AZ14" s="82">
        <v>48</v>
      </c>
      <c r="BA14" s="75">
        <v>49</v>
      </c>
      <c r="BB14" s="75">
        <v>50</v>
      </c>
      <c r="BC14" s="75">
        <v>51</v>
      </c>
      <c r="BD14" s="75">
        <v>52</v>
      </c>
      <c r="BE14" s="83">
        <v>53</v>
      </c>
      <c r="BF14" s="84">
        <v>54</v>
      </c>
      <c r="BG14" s="85"/>
    </row>
    <row r="15" spans="1:59" ht="18" customHeight="1" thickBot="1">
      <c r="A15" s="495" t="s">
        <v>38</v>
      </c>
      <c r="B15" s="498" t="s">
        <v>40</v>
      </c>
      <c r="C15" s="500" t="s">
        <v>41</v>
      </c>
      <c r="D15" s="15" t="s">
        <v>18</v>
      </c>
      <c r="E15" s="51">
        <f>E17+E27+E31</f>
        <v>36</v>
      </c>
      <c r="F15" s="51">
        <f aca="true" t="shared" si="0" ref="F15:T15">F17+F27+F31</f>
        <v>36</v>
      </c>
      <c r="G15" s="51">
        <f t="shared" si="0"/>
        <v>36</v>
      </c>
      <c r="H15" s="51">
        <f t="shared" si="0"/>
        <v>36</v>
      </c>
      <c r="I15" s="51">
        <f t="shared" si="0"/>
        <v>36</v>
      </c>
      <c r="J15" s="51">
        <f t="shared" si="0"/>
        <v>36</v>
      </c>
      <c r="K15" s="51">
        <f t="shared" si="0"/>
        <v>36</v>
      </c>
      <c r="L15" s="51">
        <f t="shared" si="0"/>
        <v>36</v>
      </c>
      <c r="M15" s="51">
        <f t="shared" si="0"/>
        <v>36</v>
      </c>
      <c r="N15" s="51">
        <f t="shared" si="0"/>
        <v>36</v>
      </c>
      <c r="O15" s="51">
        <f t="shared" si="0"/>
        <v>36</v>
      </c>
      <c r="P15" s="51">
        <f t="shared" si="0"/>
        <v>0</v>
      </c>
      <c r="Q15" s="51">
        <f t="shared" si="0"/>
        <v>36</v>
      </c>
      <c r="R15" s="51">
        <f t="shared" si="0"/>
        <v>36</v>
      </c>
      <c r="S15" s="51">
        <f t="shared" si="0"/>
        <v>36</v>
      </c>
      <c r="T15" s="51">
        <f t="shared" si="0"/>
        <v>36</v>
      </c>
      <c r="U15" s="51">
        <f aca="true" t="shared" si="1" ref="E15:V15">U17+U27+U31</f>
        <v>0</v>
      </c>
      <c r="V15" s="62">
        <f t="shared" si="1"/>
        <v>540</v>
      </c>
      <c r="W15" s="52"/>
      <c r="X15" s="51">
        <f aca="true" t="shared" si="2" ref="X15:AU15">X17+X27+X31</f>
        <v>36</v>
      </c>
      <c r="Y15" s="51">
        <f t="shared" si="2"/>
        <v>36</v>
      </c>
      <c r="Z15" s="51">
        <f t="shared" si="2"/>
        <v>36</v>
      </c>
      <c r="AA15" s="51">
        <f t="shared" si="2"/>
        <v>36</v>
      </c>
      <c r="AB15" s="51">
        <f t="shared" si="2"/>
        <v>36</v>
      </c>
      <c r="AC15" s="51">
        <f t="shared" si="2"/>
        <v>36</v>
      </c>
      <c r="AD15" s="51">
        <f t="shared" si="2"/>
        <v>36</v>
      </c>
      <c r="AE15" s="51">
        <f t="shared" si="2"/>
        <v>36</v>
      </c>
      <c r="AF15" s="51">
        <f t="shared" si="2"/>
        <v>36</v>
      </c>
      <c r="AG15" s="51">
        <f t="shared" si="2"/>
        <v>36</v>
      </c>
      <c r="AH15" s="51">
        <f t="shared" si="2"/>
        <v>36</v>
      </c>
      <c r="AI15" s="51">
        <f t="shared" si="2"/>
        <v>36</v>
      </c>
      <c r="AJ15" s="51">
        <f t="shared" si="2"/>
        <v>36</v>
      </c>
      <c r="AK15" s="51">
        <f t="shared" si="2"/>
        <v>36</v>
      </c>
      <c r="AL15" s="51">
        <f t="shared" si="2"/>
        <v>0</v>
      </c>
      <c r="AM15" s="51">
        <f t="shared" si="2"/>
        <v>0</v>
      </c>
      <c r="AN15" s="51">
        <f t="shared" si="2"/>
        <v>0</v>
      </c>
      <c r="AO15" s="51">
        <f t="shared" si="2"/>
        <v>0</v>
      </c>
      <c r="AP15" s="51">
        <f t="shared" si="2"/>
        <v>36</v>
      </c>
      <c r="AQ15" s="51">
        <f t="shared" si="2"/>
        <v>0</v>
      </c>
      <c r="AR15" s="51">
        <f t="shared" si="2"/>
        <v>0</v>
      </c>
      <c r="AS15" s="51">
        <f t="shared" si="2"/>
        <v>0</v>
      </c>
      <c r="AT15" s="51">
        <f t="shared" si="2"/>
        <v>36</v>
      </c>
      <c r="AU15" s="51">
        <f t="shared" si="2"/>
        <v>36</v>
      </c>
      <c r="AV15" s="351"/>
      <c r="AW15" s="62">
        <f aca="true" t="shared" si="3" ref="X15:AW16">AW17+AW27+AW31</f>
        <v>612</v>
      </c>
      <c r="AX15" s="112">
        <f>V15+AW15</f>
        <v>1152</v>
      </c>
      <c r="AY15" s="112"/>
      <c r="AZ15" s="112"/>
      <c r="BA15" s="112"/>
      <c r="BB15" s="112"/>
      <c r="BC15" s="112"/>
      <c r="BD15" s="112"/>
      <c r="BE15" s="112"/>
      <c r="BF15" s="112"/>
      <c r="BG15" s="150"/>
    </row>
    <row r="16" spans="1:59" ht="18" customHeight="1" thickBot="1">
      <c r="A16" s="496"/>
      <c r="B16" s="499"/>
      <c r="C16" s="501"/>
      <c r="D16" s="15" t="s">
        <v>19</v>
      </c>
      <c r="E16" s="51">
        <f aca="true" t="shared" si="4" ref="E16:V16">E18+E28+E32</f>
        <v>18</v>
      </c>
      <c r="F16" s="51">
        <f t="shared" si="4"/>
        <v>18</v>
      </c>
      <c r="G16" s="51">
        <f t="shared" si="4"/>
        <v>18</v>
      </c>
      <c r="H16" s="51">
        <f t="shared" si="4"/>
        <v>18</v>
      </c>
      <c r="I16" s="51">
        <f t="shared" si="4"/>
        <v>18</v>
      </c>
      <c r="J16" s="51">
        <f t="shared" si="4"/>
        <v>18</v>
      </c>
      <c r="K16" s="51">
        <f t="shared" si="4"/>
        <v>18</v>
      </c>
      <c r="L16" s="51">
        <f t="shared" si="4"/>
        <v>18</v>
      </c>
      <c r="M16" s="51">
        <f t="shared" si="4"/>
        <v>18</v>
      </c>
      <c r="N16" s="51">
        <f t="shared" si="4"/>
        <v>18</v>
      </c>
      <c r="O16" s="51">
        <f t="shared" si="4"/>
        <v>18</v>
      </c>
      <c r="P16" s="51">
        <f t="shared" si="4"/>
        <v>0</v>
      </c>
      <c r="Q16" s="51">
        <f t="shared" si="4"/>
        <v>18</v>
      </c>
      <c r="R16" s="51">
        <f t="shared" si="4"/>
        <v>18</v>
      </c>
      <c r="S16" s="51">
        <f t="shared" si="4"/>
        <v>18</v>
      </c>
      <c r="T16" s="51">
        <f t="shared" si="4"/>
        <v>18</v>
      </c>
      <c r="U16" s="51">
        <f t="shared" si="4"/>
        <v>0</v>
      </c>
      <c r="V16" s="62">
        <f t="shared" si="4"/>
        <v>270</v>
      </c>
      <c r="W16" s="52"/>
      <c r="X16" s="51">
        <f t="shared" si="3"/>
        <v>18</v>
      </c>
      <c r="Y16" s="51">
        <f t="shared" si="3"/>
        <v>18</v>
      </c>
      <c r="Z16" s="51">
        <f t="shared" si="3"/>
        <v>18</v>
      </c>
      <c r="AA16" s="51">
        <f t="shared" si="3"/>
        <v>18</v>
      </c>
      <c r="AB16" s="51">
        <f t="shared" si="3"/>
        <v>18</v>
      </c>
      <c r="AC16" s="51">
        <f t="shared" si="3"/>
        <v>18</v>
      </c>
      <c r="AD16" s="51">
        <f t="shared" si="3"/>
        <v>18</v>
      </c>
      <c r="AE16" s="51">
        <f t="shared" si="3"/>
        <v>18</v>
      </c>
      <c r="AF16" s="51">
        <f t="shared" si="3"/>
        <v>18</v>
      </c>
      <c r="AG16" s="51">
        <f t="shared" si="3"/>
        <v>18</v>
      </c>
      <c r="AH16" s="51">
        <f t="shared" si="3"/>
        <v>18</v>
      </c>
      <c r="AI16" s="51">
        <f t="shared" si="3"/>
        <v>18</v>
      </c>
      <c r="AJ16" s="51">
        <f t="shared" si="3"/>
        <v>18</v>
      </c>
      <c r="AK16" s="51">
        <f t="shared" si="3"/>
        <v>18</v>
      </c>
      <c r="AL16" s="51">
        <f t="shared" si="3"/>
        <v>0</v>
      </c>
      <c r="AM16" s="51">
        <f t="shared" si="3"/>
        <v>0</v>
      </c>
      <c r="AN16" s="51">
        <f t="shared" si="3"/>
        <v>0</v>
      </c>
      <c r="AO16" s="51">
        <f t="shared" si="3"/>
        <v>0</v>
      </c>
      <c r="AP16" s="51">
        <f t="shared" si="3"/>
        <v>18</v>
      </c>
      <c r="AQ16" s="51">
        <f t="shared" si="3"/>
        <v>0</v>
      </c>
      <c r="AR16" s="51">
        <f t="shared" si="3"/>
        <v>0</v>
      </c>
      <c r="AS16" s="51">
        <f t="shared" si="3"/>
        <v>0</v>
      </c>
      <c r="AT16" s="51">
        <f t="shared" si="3"/>
        <v>18</v>
      </c>
      <c r="AU16" s="51">
        <f t="shared" si="3"/>
        <v>18</v>
      </c>
      <c r="AV16" s="351"/>
      <c r="AW16" s="62">
        <f t="shared" si="3"/>
        <v>306</v>
      </c>
      <c r="AX16" s="112">
        <f aca="true" t="shared" si="5" ref="AX16:AX61">V16+AW16</f>
        <v>576</v>
      </c>
      <c r="AY16" s="112"/>
      <c r="AZ16" s="112"/>
      <c r="BA16" s="112"/>
      <c r="BB16" s="112"/>
      <c r="BC16" s="112"/>
      <c r="BD16" s="112"/>
      <c r="BE16" s="112"/>
      <c r="BF16" s="112"/>
      <c r="BG16" s="150"/>
    </row>
    <row r="17" spans="1:59" ht="18" customHeight="1" thickBot="1">
      <c r="A17" s="496"/>
      <c r="B17" s="477" t="s">
        <v>47</v>
      </c>
      <c r="C17" s="401" t="s">
        <v>101</v>
      </c>
      <c r="D17" s="32" t="s">
        <v>18</v>
      </c>
      <c r="E17" s="146">
        <f>E19+E21+E23+E25</f>
        <v>8</v>
      </c>
      <c r="F17" s="146">
        <f aca="true" t="shared" si="6" ref="F17:O17">F19+F21+F23+F25</f>
        <v>8</v>
      </c>
      <c r="G17" s="146">
        <f t="shared" si="6"/>
        <v>8</v>
      </c>
      <c r="H17" s="146">
        <f t="shared" si="6"/>
        <v>6</v>
      </c>
      <c r="I17" s="146">
        <f t="shared" si="6"/>
        <v>8</v>
      </c>
      <c r="J17" s="146">
        <f t="shared" si="6"/>
        <v>6</v>
      </c>
      <c r="K17" s="146">
        <f t="shared" si="6"/>
        <v>8</v>
      </c>
      <c r="L17" s="146">
        <f t="shared" si="6"/>
        <v>6</v>
      </c>
      <c r="M17" s="146">
        <f t="shared" si="6"/>
        <v>8</v>
      </c>
      <c r="N17" s="146">
        <f t="shared" si="6"/>
        <v>6</v>
      </c>
      <c r="O17" s="146">
        <f t="shared" si="6"/>
        <v>6</v>
      </c>
      <c r="P17" s="320">
        <f aca="true" t="shared" si="7" ref="E17:U17">P19+P21+P25</f>
        <v>0</v>
      </c>
      <c r="Q17" s="146">
        <f>Q19+Q21+Q23+Q25</f>
        <v>6</v>
      </c>
      <c r="R17" s="146">
        <f>R19+R21+R23+R25</f>
        <v>4</v>
      </c>
      <c r="S17" s="146">
        <f>S19+S21+S23+S25</f>
        <v>4</v>
      </c>
      <c r="T17" s="146">
        <f>T19+T21+T23+T25</f>
        <v>4</v>
      </c>
      <c r="U17" s="353">
        <f t="shared" si="7"/>
        <v>0</v>
      </c>
      <c r="V17" s="62">
        <f>V19+V21+V23+V25</f>
        <v>96</v>
      </c>
      <c r="W17" s="52"/>
      <c r="X17" s="146">
        <f aca="true" t="shared" si="8" ref="X17:AK17">X19+X21+X23+X25</f>
        <v>8</v>
      </c>
      <c r="Y17" s="146">
        <f t="shared" si="8"/>
        <v>6</v>
      </c>
      <c r="Z17" s="146">
        <f t="shared" si="8"/>
        <v>8</v>
      </c>
      <c r="AA17" s="146">
        <f t="shared" si="8"/>
        <v>6</v>
      </c>
      <c r="AB17" s="146">
        <f t="shared" si="8"/>
        <v>8</v>
      </c>
      <c r="AC17" s="146">
        <f t="shared" si="8"/>
        <v>6</v>
      </c>
      <c r="AD17" s="146">
        <f t="shared" si="8"/>
        <v>8</v>
      </c>
      <c r="AE17" s="146">
        <f t="shared" si="8"/>
        <v>6</v>
      </c>
      <c r="AF17" s="146">
        <f t="shared" si="8"/>
        <v>8</v>
      </c>
      <c r="AG17" s="146">
        <f t="shared" si="8"/>
        <v>6</v>
      </c>
      <c r="AH17" s="146">
        <f t="shared" si="8"/>
        <v>8</v>
      </c>
      <c r="AI17" s="146">
        <f t="shared" si="8"/>
        <v>6</v>
      </c>
      <c r="AJ17" s="146">
        <f t="shared" si="8"/>
        <v>8</v>
      </c>
      <c r="AK17" s="146">
        <f t="shared" si="8"/>
        <v>6</v>
      </c>
      <c r="AL17" s="147">
        <f aca="true" t="shared" si="9" ref="X17:AU17">AL19+AL21+AL25</f>
        <v>0</v>
      </c>
      <c r="AM17" s="147">
        <f t="shared" si="9"/>
        <v>0</v>
      </c>
      <c r="AN17" s="147">
        <f t="shared" si="9"/>
        <v>0</v>
      </c>
      <c r="AO17" s="147">
        <f t="shared" si="9"/>
        <v>0</v>
      </c>
      <c r="AP17" s="146">
        <f>AP19+AP21+AP23+AP25</f>
        <v>6</v>
      </c>
      <c r="AQ17" s="147">
        <f t="shared" si="9"/>
        <v>0</v>
      </c>
      <c r="AR17" s="147">
        <f t="shared" si="9"/>
        <v>0</v>
      </c>
      <c r="AS17" s="147">
        <f t="shared" si="9"/>
        <v>0</v>
      </c>
      <c r="AT17" s="146">
        <f>AT19+AT21+AT23+AT25</f>
        <v>7</v>
      </c>
      <c r="AU17" s="146">
        <f>AU19+AU21+AU23+AU25</f>
        <v>8</v>
      </c>
      <c r="AV17" s="353"/>
      <c r="AW17" s="62">
        <f>AW19+AW21+AW23+AW25</f>
        <v>119</v>
      </c>
      <c r="AX17" s="112">
        <f t="shared" si="5"/>
        <v>215</v>
      </c>
      <c r="AY17" s="151"/>
      <c r="AZ17" s="151"/>
      <c r="BA17" s="151"/>
      <c r="BB17" s="151"/>
      <c r="BC17" s="151"/>
      <c r="BD17" s="151"/>
      <c r="BE17" s="151"/>
      <c r="BF17" s="112"/>
      <c r="BG17" s="150"/>
    </row>
    <row r="18" spans="1:59" ht="18" customHeight="1" thickBot="1">
      <c r="A18" s="496"/>
      <c r="B18" s="478"/>
      <c r="C18" s="402"/>
      <c r="D18" s="32" t="s">
        <v>19</v>
      </c>
      <c r="E18" s="146">
        <f>E20+E22+E24+E26</f>
        <v>4</v>
      </c>
      <c r="F18" s="146">
        <f aca="true" t="shared" si="10" ref="F18:O18">F20+F22+F24+F26</f>
        <v>4</v>
      </c>
      <c r="G18" s="146">
        <f t="shared" si="10"/>
        <v>4</v>
      </c>
      <c r="H18" s="146">
        <f t="shared" si="10"/>
        <v>3</v>
      </c>
      <c r="I18" s="146">
        <f t="shared" si="10"/>
        <v>4</v>
      </c>
      <c r="J18" s="146">
        <f t="shared" si="10"/>
        <v>3</v>
      </c>
      <c r="K18" s="146">
        <f t="shared" si="10"/>
        <v>4</v>
      </c>
      <c r="L18" s="146">
        <f t="shared" si="10"/>
        <v>3</v>
      </c>
      <c r="M18" s="146">
        <f t="shared" si="10"/>
        <v>4</v>
      </c>
      <c r="N18" s="146">
        <f t="shared" si="10"/>
        <v>3</v>
      </c>
      <c r="O18" s="146">
        <f t="shared" si="10"/>
        <v>3</v>
      </c>
      <c r="P18" s="320">
        <f aca="true" t="shared" si="11" ref="E18:U18">P20+P22+P26</f>
        <v>0</v>
      </c>
      <c r="Q18" s="146">
        <f>Q20+Q22+Q24+Q26</f>
        <v>3</v>
      </c>
      <c r="R18" s="146">
        <f>R20+R22+R24+R26</f>
        <v>2</v>
      </c>
      <c r="S18" s="146">
        <f>S20+S22+S24+S26</f>
        <v>2</v>
      </c>
      <c r="T18" s="146">
        <f>T20+T22+T24+T26</f>
        <v>2</v>
      </c>
      <c r="U18" s="353">
        <f t="shared" si="11"/>
        <v>0</v>
      </c>
      <c r="V18" s="62">
        <f>V20+V22+V24+V26</f>
        <v>48</v>
      </c>
      <c r="W18" s="52"/>
      <c r="X18" s="146">
        <f aca="true" t="shared" si="12" ref="X18:AK18">X20+X22+X24+X26</f>
        <v>4</v>
      </c>
      <c r="Y18" s="146">
        <f t="shared" si="12"/>
        <v>3</v>
      </c>
      <c r="Z18" s="146">
        <f t="shared" si="12"/>
        <v>4</v>
      </c>
      <c r="AA18" s="146">
        <f t="shared" si="12"/>
        <v>3</v>
      </c>
      <c r="AB18" s="146">
        <f t="shared" si="12"/>
        <v>4</v>
      </c>
      <c r="AC18" s="146">
        <f t="shared" si="12"/>
        <v>3</v>
      </c>
      <c r="AD18" s="146">
        <f t="shared" si="12"/>
        <v>4</v>
      </c>
      <c r="AE18" s="146">
        <f t="shared" si="12"/>
        <v>3</v>
      </c>
      <c r="AF18" s="146">
        <f t="shared" si="12"/>
        <v>4</v>
      </c>
      <c r="AG18" s="146">
        <f t="shared" si="12"/>
        <v>3</v>
      </c>
      <c r="AH18" s="146">
        <f t="shared" si="12"/>
        <v>4</v>
      </c>
      <c r="AI18" s="146">
        <f t="shared" si="12"/>
        <v>3</v>
      </c>
      <c r="AJ18" s="146">
        <f t="shared" si="12"/>
        <v>4</v>
      </c>
      <c r="AK18" s="146">
        <f t="shared" si="12"/>
        <v>3</v>
      </c>
      <c r="AL18" s="147">
        <f aca="true" t="shared" si="13" ref="X18:AU18">AL20+AL22+AL26</f>
        <v>0</v>
      </c>
      <c r="AM18" s="147">
        <f t="shared" si="13"/>
        <v>0</v>
      </c>
      <c r="AN18" s="147">
        <f t="shared" si="13"/>
        <v>0</v>
      </c>
      <c r="AO18" s="147">
        <f t="shared" si="13"/>
        <v>0</v>
      </c>
      <c r="AP18" s="146">
        <f>AP20+AP22+AP24+AP26</f>
        <v>3</v>
      </c>
      <c r="AQ18" s="147">
        <f t="shared" si="13"/>
        <v>0</v>
      </c>
      <c r="AR18" s="147">
        <f t="shared" si="13"/>
        <v>0</v>
      </c>
      <c r="AS18" s="147">
        <f t="shared" si="13"/>
        <v>0</v>
      </c>
      <c r="AT18" s="146">
        <f>AT20+AT22+AT24+AT26</f>
        <v>4</v>
      </c>
      <c r="AU18" s="146">
        <f>AU20+AU22+AU24+AU26</f>
        <v>4</v>
      </c>
      <c r="AV18" s="353"/>
      <c r="AW18" s="62">
        <f>AW20+AW22+AW24+AW26</f>
        <v>60</v>
      </c>
      <c r="AX18" s="112">
        <f t="shared" si="5"/>
        <v>108</v>
      </c>
      <c r="AY18" s="151"/>
      <c r="AZ18" s="151"/>
      <c r="BA18" s="151"/>
      <c r="BB18" s="151"/>
      <c r="BC18" s="151"/>
      <c r="BD18" s="151"/>
      <c r="BE18" s="151"/>
      <c r="BF18" s="112"/>
      <c r="BG18" s="150"/>
    </row>
    <row r="19" spans="1:59" ht="18" customHeight="1" thickBot="1">
      <c r="A19" s="496"/>
      <c r="B19" s="367" t="s">
        <v>201</v>
      </c>
      <c r="C19" s="367" t="s">
        <v>200</v>
      </c>
      <c r="D19" s="12" t="s">
        <v>18</v>
      </c>
      <c r="E19" s="24">
        <v>4</v>
      </c>
      <c r="F19" s="24">
        <v>4</v>
      </c>
      <c r="G19" s="24">
        <v>4</v>
      </c>
      <c r="H19" s="24">
        <v>2</v>
      </c>
      <c r="I19" s="24">
        <v>4</v>
      </c>
      <c r="J19" s="24">
        <v>2</v>
      </c>
      <c r="K19" s="297">
        <v>4</v>
      </c>
      <c r="L19" s="297">
        <v>2</v>
      </c>
      <c r="M19" s="297">
        <v>4</v>
      </c>
      <c r="N19" s="297">
        <v>2</v>
      </c>
      <c r="O19" s="54">
        <v>2</v>
      </c>
      <c r="P19" s="290"/>
      <c r="Q19" s="297">
        <v>2</v>
      </c>
      <c r="R19" s="24">
        <v>4</v>
      </c>
      <c r="S19" s="297">
        <v>4</v>
      </c>
      <c r="T19" s="297">
        <v>4</v>
      </c>
      <c r="U19" s="355">
        <v>0</v>
      </c>
      <c r="V19" s="141">
        <f aca="true" t="shared" si="14" ref="V19:V26">SUM(E19:U19)</f>
        <v>48</v>
      </c>
      <c r="W19" s="326"/>
      <c r="X19" s="61"/>
      <c r="Y19" s="61"/>
      <c r="Z19" s="61"/>
      <c r="AA19" s="55"/>
      <c r="AB19" s="55"/>
      <c r="AC19" s="318"/>
      <c r="AD19" s="318"/>
      <c r="AE19" s="318"/>
      <c r="AF19" s="318"/>
      <c r="AG19" s="318"/>
      <c r="AH19" s="318"/>
      <c r="AI19" s="55"/>
      <c r="AJ19" s="55"/>
      <c r="AK19" s="318"/>
      <c r="AL19" s="319"/>
      <c r="AM19" s="319"/>
      <c r="AN19" s="319"/>
      <c r="AO19" s="319"/>
      <c r="AP19" s="55"/>
      <c r="AQ19" s="261"/>
      <c r="AR19" s="261"/>
      <c r="AS19" s="261"/>
      <c r="AT19" s="55"/>
      <c r="AU19" s="55"/>
      <c r="AV19" s="589"/>
      <c r="AW19" s="246">
        <f aca="true" t="shared" si="15" ref="AW19:AW26">SUM(X19:AU19)</f>
        <v>0</v>
      </c>
      <c r="AX19" s="112">
        <f t="shared" si="5"/>
        <v>48</v>
      </c>
      <c r="AY19" s="151"/>
      <c r="AZ19" s="151"/>
      <c r="BA19" s="151"/>
      <c r="BB19" s="151"/>
      <c r="BC19" s="151"/>
      <c r="BD19" s="151"/>
      <c r="BE19" s="151"/>
      <c r="BF19" s="112"/>
      <c r="BG19" s="150"/>
    </row>
    <row r="20" spans="1:59" ht="18" customHeight="1" thickBot="1">
      <c r="A20" s="496"/>
      <c r="B20" s="368"/>
      <c r="C20" s="368"/>
      <c r="D20" s="12" t="s">
        <v>19</v>
      </c>
      <c r="E20" s="24">
        <v>1</v>
      </c>
      <c r="F20" s="24">
        <v>1</v>
      </c>
      <c r="G20" s="24">
        <v>1</v>
      </c>
      <c r="H20" s="24">
        <v>0</v>
      </c>
      <c r="I20" s="24">
        <v>1</v>
      </c>
      <c r="J20" s="24">
        <v>0</v>
      </c>
      <c r="K20" s="297">
        <v>1</v>
      </c>
      <c r="L20" s="297">
        <v>0</v>
      </c>
      <c r="M20" s="297">
        <v>1</v>
      </c>
      <c r="N20" s="297">
        <v>0</v>
      </c>
      <c r="O20" s="54">
        <v>0</v>
      </c>
      <c r="P20" s="290"/>
      <c r="Q20" s="297">
        <v>0</v>
      </c>
      <c r="R20" s="24">
        <v>2</v>
      </c>
      <c r="S20" s="297">
        <v>2</v>
      </c>
      <c r="T20" s="297">
        <v>2</v>
      </c>
      <c r="U20" s="355">
        <v>0</v>
      </c>
      <c r="V20" s="141">
        <f t="shared" si="14"/>
        <v>12</v>
      </c>
      <c r="W20" s="326"/>
      <c r="X20" s="61"/>
      <c r="Y20" s="61"/>
      <c r="Z20" s="61"/>
      <c r="AA20" s="56"/>
      <c r="AB20" s="56"/>
      <c r="AC20" s="235"/>
      <c r="AD20" s="235"/>
      <c r="AE20" s="235"/>
      <c r="AF20" s="235"/>
      <c r="AG20" s="235"/>
      <c r="AH20" s="235"/>
      <c r="AI20" s="56"/>
      <c r="AJ20" s="56"/>
      <c r="AK20" s="235"/>
      <c r="AL20" s="316"/>
      <c r="AM20" s="316"/>
      <c r="AN20" s="316"/>
      <c r="AO20" s="316"/>
      <c r="AP20" s="56"/>
      <c r="AQ20" s="260"/>
      <c r="AR20" s="260"/>
      <c r="AS20" s="260"/>
      <c r="AT20" s="56"/>
      <c r="AU20" s="56"/>
      <c r="AV20" s="350"/>
      <c r="AW20" s="246">
        <f t="shared" si="15"/>
        <v>0</v>
      </c>
      <c r="AX20" s="112">
        <f t="shared" si="5"/>
        <v>12</v>
      </c>
      <c r="AY20" s="151"/>
      <c r="AZ20" s="151"/>
      <c r="BA20" s="151"/>
      <c r="BB20" s="151"/>
      <c r="BC20" s="151"/>
      <c r="BD20" s="151"/>
      <c r="BE20" s="151"/>
      <c r="BF20" s="112"/>
      <c r="BG20" s="150"/>
    </row>
    <row r="21" spans="1:59" ht="18" customHeight="1" thickBot="1">
      <c r="A21" s="496"/>
      <c r="B21" s="422" t="s">
        <v>50</v>
      </c>
      <c r="C21" s="518" t="s">
        <v>24</v>
      </c>
      <c r="D21" s="12" t="s">
        <v>18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297">
        <v>2</v>
      </c>
      <c r="L21" s="297">
        <v>2</v>
      </c>
      <c r="M21" s="297">
        <v>2</v>
      </c>
      <c r="N21" s="297">
        <v>2</v>
      </c>
      <c r="O21" s="54">
        <v>2</v>
      </c>
      <c r="P21" s="290"/>
      <c r="Q21" s="297">
        <v>2</v>
      </c>
      <c r="R21" s="24"/>
      <c r="S21" s="297"/>
      <c r="T21" s="297"/>
      <c r="U21" s="355"/>
      <c r="V21" s="141">
        <f t="shared" si="14"/>
        <v>24</v>
      </c>
      <c r="W21" s="326"/>
      <c r="X21" s="54">
        <v>2</v>
      </c>
      <c r="Y21" s="54">
        <v>2</v>
      </c>
      <c r="Z21" s="54">
        <v>2</v>
      </c>
      <c r="AA21" s="56">
        <v>2</v>
      </c>
      <c r="AB21" s="56">
        <v>2</v>
      </c>
      <c r="AC21" s="235">
        <v>2</v>
      </c>
      <c r="AD21" s="235">
        <v>2</v>
      </c>
      <c r="AE21" s="235">
        <v>2</v>
      </c>
      <c r="AF21" s="235">
        <v>2</v>
      </c>
      <c r="AG21" s="235">
        <v>2</v>
      </c>
      <c r="AH21" s="235">
        <v>2</v>
      </c>
      <c r="AI21" s="56">
        <v>2</v>
      </c>
      <c r="AJ21" s="56">
        <v>2</v>
      </c>
      <c r="AK21" s="235">
        <v>2</v>
      </c>
      <c r="AL21" s="316"/>
      <c r="AM21" s="316"/>
      <c r="AN21" s="316"/>
      <c r="AO21" s="316"/>
      <c r="AP21" s="56">
        <v>2</v>
      </c>
      <c r="AQ21" s="260"/>
      <c r="AR21" s="260"/>
      <c r="AS21" s="260"/>
      <c r="AT21" s="56">
        <v>2</v>
      </c>
      <c r="AU21" s="56">
        <v>2</v>
      </c>
      <c r="AV21" s="350"/>
      <c r="AW21" s="246">
        <f t="shared" si="15"/>
        <v>34</v>
      </c>
      <c r="AX21" s="112">
        <f t="shared" si="5"/>
        <v>58</v>
      </c>
      <c r="AY21" s="151"/>
      <c r="AZ21" s="151"/>
      <c r="BA21" s="151"/>
      <c r="BB21" s="151"/>
      <c r="BC21" s="151"/>
      <c r="BD21" s="151"/>
      <c r="BE21" s="151"/>
      <c r="BF21" s="112"/>
      <c r="BG21" s="150"/>
    </row>
    <row r="22" spans="1:59" ht="18.75" customHeight="1" thickBot="1">
      <c r="A22" s="496"/>
      <c r="B22" s="453"/>
      <c r="C22" s="519"/>
      <c r="D22" s="12" t="s">
        <v>19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97">
        <v>1</v>
      </c>
      <c r="L22" s="297">
        <v>1</v>
      </c>
      <c r="M22" s="297">
        <v>1</v>
      </c>
      <c r="N22" s="297">
        <v>1</v>
      </c>
      <c r="O22" s="54">
        <v>1</v>
      </c>
      <c r="P22" s="290"/>
      <c r="Q22" s="297">
        <v>1</v>
      </c>
      <c r="R22" s="24"/>
      <c r="S22" s="297"/>
      <c r="T22" s="297"/>
      <c r="U22" s="355"/>
      <c r="V22" s="141">
        <f t="shared" si="14"/>
        <v>12</v>
      </c>
      <c r="W22" s="326"/>
      <c r="X22" s="61"/>
      <c r="Y22" s="61"/>
      <c r="Z22" s="61"/>
      <c r="AA22" s="56"/>
      <c r="AB22" s="56"/>
      <c r="AC22" s="235"/>
      <c r="AD22" s="235"/>
      <c r="AE22" s="235"/>
      <c r="AF22" s="235"/>
      <c r="AG22" s="235"/>
      <c r="AH22" s="235"/>
      <c r="AI22" s="56"/>
      <c r="AJ22" s="56"/>
      <c r="AK22" s="235"/>
      <c r="AL22" s="316"/>
      <c r="AM22" s="316"/>
      <c r="AN22" s="316"/>
      <c r="AO22" s="316"/>
      <c r="AP22" s="56"/>
      <c r="AQ22" s="260"/>
      <c r="AR22" s="260"/>
      <c r="AS22" s="260"/>
      <c r="AT22" s="56"/>
      <c r="AU22" s="56"/>
      <c r="AV22" s="350"/>
      <c r="AW22" s="246">
        <f t="shared" si="15"/>
        <v>0</v>
      </c>
      <c r="AX22" s="112">
        <f t="shared" si="5"/>
        <v>12</v>
      </c>
      <c r="AY22" s="151"/>
      <c r="AZ22" s="151"/>
      <c r="BA22" s="151"/>
      <c r="BB22" s="151"/>
      <c r="BC22" s="151"/>
      <c r="BD22" s="151"/>
      <c r="BE22" s="151"/>
      <c r="BF22" s="112"/>
      <c r="BG22" s="150"/>
    </row>
    <row r="23" spans="1:59" ht="18.75" customHeight="1" thickBot="1" thickTop="1">
      <c r="A23" s="496"/>
      <c r="B23" s="451" t="s">
        <v>46</v>
      </c>
      <c r="C23" s="493" t="s">
        <v>26</v>
      </c>
      <c r="D23" s="12" t="s">
        <v>18</v>
      </c>
      <c r="E23" s="24">
        <v>2</v>
      </c>
      <c r="F23" s="24">
        <v>2</v>
      </c>
      <c r="G23" s="24">
        <v>2</v>
      </c>
      <c r="H23" s="24">
        <v>2</v>
      </c>
      <c r="I23" s="24">
        <v>2</v>
      </c>
      <c r="J23" s="24">
        <v>2</v>
      </c>
      <c r="K23" s="297">
        <v>2</v>
      </c>
      <c r="L23" s="297">
        <v>2</v>
      </c>
      <c r="M23" s="297">
        <v>2</v>
      </c>
      <c r="N23" s="297">
        <v>2</v>
      </c>
      <c r="O23" s="54">
        <v>2</v>
      </c>
      <c r="P23" s="290"/>
      <c r="Q23" s="297">
        <v>2</v>
      </c>
      <c r="R23" s="24"/>
      <c r="S23" s="297"/>
      <c r="T23" s="297"/>
      <c r="U23" s="355"/>
      <c r="V23" s="141">
        <f t="shared" si="14"/>
        <v>24</v>
      </c>
      <c r="W23" s="326"/>
      <c r="X23" s="54">
        <v>2</v>
      </c>
      <c r="Y23" s="54">
        <v>2</v>
      </c>
      <c r="Z23" s="54">
        <v>2</v>
      </c>
      <c r="AA23" s="56">
        <v>2</v>
      </c>
      <c r="AB23" s="56">
        <v>2</v>
      </c>
      <c r="AC23" s="235">
        <v>2</v>
      </c>
      <c r="AD23" s="235">
        <v>2</v>
      </c>
      <c r="AE23" s="235">
        <v>2</v>
      </c>
      <c r="AF23" s="235">
        <v>2</v>
      </c>
      <c r="AG23" s="235">
        <v>2</v>
      </c>
      <c r="AH23" s="235">
        <v>2</v>
      </c>
      <c r="AI23" s="56">
        <v>2</v>
      </c>
      <c r="AJ23" s="56">
        <v>2</v>
      </c>
      <c r="AK23" s="235">
        <v>2</v>
      </c>
      <c r="AL23" s="316"/>
      <c r="AM23" s="316"/>
      <c r="AN23" s="316"/>
      <c r="AO23" s="316"/>
      <c r="AP23" s="56">
        <v>2</v>
      </c>
      <c r="AQ23" s="260"/>
      <c r="AR23" s="260"/>
      <c r="AS23" s="260"/>
      <c r="AT23" s="56">
        <v>2</v>
      </c>
      <c r="AU23" s="56">
        <v>2</v>
      </c>
      <c r="AV23" s="350"/>
      <c r="AW23" s="246">
        <f>SUM(X23:AU23)</f>
        <v>34</v>
      </c>
      <c r="AX23" s="112">
        <f>V23+AW23</f>
        <v>58</v>
      </c>
      <c r="AY23" s="151"/>
      <c r="AZ23" s="151"/>
      <c r="BA23" s="151"/>
      <c r="BB23" s="151"/>
      <c r="BC23" s="151"/>
      <c r="BD23" s="151"/>
      <c r="BE23" s="151"/>
      <c r="BF23" s="112"/>
      <c r="BG23" s="150"/>
    </row>
    <row r="24" spans="1:59" ht="18.75" customHeight="1" thickBot="1">
      <c r="A24" s="496"/>
      <c r="B24" s="453"/>
      <c r="C24" s="494"/>
      <c r="D24" s="12" t="s">
        <v>19</v>
      </c>
      <c r="E24" s="24">
        <v>2</v>
      </c>
      <c r="F24" s="24">
        <v>2</v>
      </c>
      <c r="G24" s="24">
        <v>2</v>
      </c>
      <c r="H24" s="24">
        <v>2</v>
      </c>
      <c r="I24" s="24">
        <v>2</v>
      </c>
      <c r="J24" s="24">
        <v>2</v>
      </c>
      <c r="K24" s="297">
        <v>2</v>
      </c>
      <c r="L24" s="297">
        <v>2</v>
      </c>
      <c r="M24" s="297">
        <v>2</v>
      </c>
      <c r="N24" s="297">
        <v>2</v>
      </c>
      <c r="O24" s="54">
        <v>2</v>
      </c>
      <c r="P24" s="290"/>
      <c r="Q24" s="297">
        <v>2</v>
      </c>
      <c r="R24" s="24"/>
      <c r="S24" s="297"/>
      <c r="T24" s="297"/>
      <c r="U24" s="355"/>
      <c r="V24" s="141">
        <f t="shared" si="14"/>
        <v>24</v>
      </c>
      <c r="W24" s="326"/>
      <c r="X24" s="54">
        <v>2</v>
      </c>
      <c r="Y24" s="54">
        <v>2</v>
      </c>
      <c r="Z24" s="54">
        <v>2</v>
      </c>
      <c r="AA24" s="56">
        <v>2</v>
      </c>
      <c r="AB24" s="56">
        <v>2</v>
      </c>
      <c r="AC24" s="235">
        <v>2</v>
      </c>
      <c r="AD24" s="235">
        <v>2</v>
      </c>
      <c r="AE24" s="235">
        <v>2</v>
      </c>
      <c r="AF24" s="235">
        <v>2</v>
      </c>
      <c r="AG24" s="235">
        <v>2</v>
      </c>
      <c r="AH24" s="235">
        <v>2</v>
      </c>
      <c r="AI24" s="56">
        <v>2</v>
      </c>
      <c r="AJ24" s="56">
        <v>2</v>
      </c>
      <c r="AK24" s="235">
        <v>2</v>
      </c>
      <c r="AL24" s="316"/>
      <c r="AM24" s="316"/>
      <c r="AN24" s="316"/>
      <c r="AO24" s="316"/>
      <c r="AP24" s="56">
        <v>2</v>
      </c>
      <c r="AQ24" s="260"/>
      <c r="AR24" s="260"/>
      <c r="AS24" s="260"/>
      <c r="AT24" s="56">
        <v>2</v>
      </c>
      <c r="AU24" s="56">
        <v>2</v>
      </c>
      <c r="AV24" s="350"/>
      <c r="AW24" s="246">
        <f>SUM(X24:AU24)</f>
        <v>34</v>
      </c>
      <c r="AX24" s="112">
        <f>V24+AW24</f>
        <v>58</v>
      </c>
      <c r="AY24" s="151"/>
      <c r="AZ24" s="151"/>
      <c r="BA24" s="151"/>
      <c r="BB24" s="151"/>
      <c r="BC24" s="151"/>
      <c r="BD24" s="151"/>
      <c r="BE24" s="151"/>
      <c r="BF24" s="112"/>
      <c r="BG24" s="150"/>
    </row>
    <row r="25" spans="1:68" s="109" customFormat="1" ht="18.75" customHeight="1" thickBot="1" thickTop="1">
      <c r="A25" s="496"/>
      <c r="B25" s="451" t="s">
        <v>203</v>
      </c>
      <c r="C25" s="493" t="s">
        <v>202</v>
      </c>
      <c r="D25" s="12" t="s">
        <v>18</v>
      </c>
      <c r="E25" s="24">
        <v>0</v>
      </c>
      <c r="F25" s="24"/>
      <c r="G25" s="24"/>
      <c r="H25" s="24"/>
      <c r="I25" s="24"/>
      <c r="J25" s="24"/>
      <c r="K25" s="297"/>
      <c r="L25" s="297"/>
      <c r="M25" s="297"/>
      <c r="N25" s="297"/>
      <c r="O25" s="54"/>
      <c r="P25" s="290"/>
      <c r="Q25" s="297"/>
      <c r="R25" s="24"/>
      <c r="S25" s="297"/>
      <c r="T25" s="297"/>
      <c r="U25" s="355"/>
      <c r="V25" s="141">
        <f t="shared" si="14"/>
        <v>0</v>
      </c>
      <c r="W25" s="326"/>
      <c r="X25" s="54">
        <v>4</v>
      </c>
      <c r="Y25" s="54">
        <v>2</v>
      </c>
      <c r="Z25" s="54">
        <v>4</v>
      </c>
      <c r="AA25" s="56">
        <v>2</v>
      </c>
      <c r="AB25" s="56">
        <v>4</v>
      </c>
      <c r="AC25" s="235">
        <v>2</v>
      </c>
      <c r="AD25" s="235">
        <v>4</v>
      </c>
      <c r="AE25" s="235">
        <v>2</v>
      </c>
      <c r="AF25" s="235">
        <v>4</v>
      </c>
      <c r="AG25" s="235">
        <v>2</v>
      </c>
      <c r="AH25" s="235">
        <v>4</v>
      </c>
      <c r="AI25" s="56">
        <v>2</v>
      </c>
      <c r="AJ25" s="56">
        <v>4</v>
      </c>
      <c r="AK25" s="235">
        <v>2</v>
      </c>
      <c r="AL25" s="316"/>
      <c r="AM25" s="316"/>
      <c r="AN25" s="316"/>
      <c r="AO25" s="316"/>
      <c r="AP25" s="56">
        <v>2</v>
      </c>
      <c r="AQ25" s="260"/>
      <c r="AR25" s="260"/>
      <c r="AS25" s="260"/>
      <c r="AT25" s="56">
        <v>3</v>
      </c>
      <c r="AU25" s="56">
        <v>4</v>
      </c>
      <c r="AV25" s="350"/>
      <c r="AW25" s="246">
        <f t="shared" si="15"/>
        <v>51</v>
      </c>
      <c r="AX25" s="112">
        <f t="shared" si="5"/>
        <v>51</v>
      </c>
      <c r="AY25" s="151"/>
      <c r="AZ25" s="151"/>
      <c r="BA25" s="151"/>
      <c r="BB25" s="151"/>
      <c r="BC25" s="151"/>
      <c r="BD25" s="151"/>
      <c r="BE25" s="151"/>
      <c r="BF25" s="112"/>
      <c r="BG25" s="150"/>
      <c r="BH25" s="123"/>
      <c r="BI25" s="123"/>
      <c r="BJ25" s="123"/>
      <c r="BK25" s="123"/>
      <c r="BL25" s="123"/>
      <c r="BM25" s="123"/>
      <c r="BN25" s="123"/>
      <c r="BO25" s="123"/>
      <c r="BP25" s="123"/>
    </row>
    <row r="26" spans="1:68" s="109" customFormat="1" ht="18.75" customHeight="1" thickBot="1">
      <c r="A26" s="496"/>
      <c r="B26" s="453"/>
      <c r="C26" s="494"/>
      <c r="D26" s="12" t="s">
        <v>19</v>
      </c>
      <c r="E26" s="24">
        <v>0</v>
      </c>
      <c r="F26" s="24"/>
      <c r="G26" s="24"/>
      <c r="H26" s="24"/>
      <c r="I26" s="24"/>
      <c r="J26" s="24"/>
      <c r="K26" s="297"/>
      <c r="L26" s="297"/>
      <c r="M26" s="297"/>
      <c r="N26" s="297"/>
      <c r="O26" s="54"/>
      <c r="P26" s="290"/>
      <c r="Q26" s="297"/>
      <c r="R26" s="24"/>
      <c r="S26" s="297"/>
      <c r="T26" s="297"/>
      <c r="U26" s="355"/>
      <c r="V26" s="141">
        <f t="shared" si="14"/>
        <v>0</v>
      </c>
      <c r="W26" s="326"/>
      <c r="X26" s="54">
        <v>2</v>
      </c>
      <c r="Y26" s="54">
        <v>1</v>
      </c>
      <c r="Z26" s="54">
        <v>2</v>
      </c>
      <c r="AA26" s="56">
        <v>1</v>
      </c>
      <c r="AB26" s="56">
        <v>2</v>
      </c>
      <c r="AC26" s="235">
        <v>1</v>
      </c>
      <c r="AD26" s="235">
        <v>2</v>
      </c>
      <c r="AE26" s="235">
        <v>1</v>
      </c>
      <c r="AF26" s="235">
        <v>2</v>
      </c>
      <c r="AG26" s="235">
        <v>1</v>
      </c>
      <c r="AH26" s="235">
        <v>2</v>
      </c>
      <c r="AI26" s="56">
        <v>1</v>
      </c>
      <c r="AJ26" s="56">
        <v>2</v>
      </c>
      <c r="AK26" s="235">
        <v>1</v>
      </c>
      <c r="AL26" s="316"/>
      <c r="AM26" s="316"/>
      <c r="AN26" s="316"/>
      <c r="AO26" s="316"/>
      <c r="AP26" s="56">
        <v>1</v>
      </c>
      <c r="AQ26" s="260"/>
      <c r="AR26" s="260"/>
      <c r="AS26" s="260"/>
      <c r="AT26" s="56">
        <v>2</v>
      </c>
      <c r="AU26" s="56">
        <v>2</v>
      </c>
      <c r="AV26" s="350"/>
      <c r="AW26" s="246">
        <f t="shared" si="15"/>
        <v>26</v>
      </c>
      <c r="AX26" s="112">
        <f t="shared" si="5"/>
        <v>26</v>
      </c>
      <c r="AY26" s="151"/>
      <c r="AZ26" s="151"/>
      <c r="BA26" s="151"/>
      <c r="BB26" s="151"/>
      <c r="BC26" s="151"/>
      <c r="BD26" s="151"/>
      <c r="BE26" s="151"/>
      <c r="BF26" s="112"/>
      <c r="BG26" s="150"/>
      <c r="BH26" s="123"/>
      <c r="BI26" s="123"/>
      <c r="BJ26" s="123"/>
      <c r="BK26" s="123"/>
      <c r="BL26" s="123"/>
      <c r="BM26" s="123"/>
      <c r="BN26" s="123"/>
      <c r="BO26" s="123"/>
      <c r="BP26" s="123"/>
    </row>
    <row r="27" spans="1:59" ht="18.75" customHeight="1" thickBot="1" thickTop="1">
      <c r="A27" s="496"/>
      <c r="B27" s="520" t="s">
        <v>48</v>
      </c>
      <c r="C27" s="524" t="s">
        <v>204</v>
      </c>
      <c r="D27" s="107" t="s">
        <v>18</v>
      </c>
      <c r="E27" s="108">
        <f>E29</f>
        <v>4</v>
      </c>
      <c r="F27" s="108">
        <f aca="true" t="shared" si="16" ref="F27:V27">F29</f>
        <v>4</v>
      </c>
      <c r="G27" s="108">
        <f t="shared" si="16"/>
        <v>4</v>
      </c>
      <c r="H27" s="108">
        <f t="shared" si="16"/>
        <v>4</v>
      </c>
      <c r="I27" s="108">
        <f t="shared" si="16"/>
        <v>4</v>
      </c>
      <c r="J27" s="108">
        <f t="shared" si="16"/>
        <v>4</v>
      </c>
      <c r="K27" s="108">
        <f t="shared" si="16"/>
        <v>4</v>
      </c>
      <c r="L27" s="108">
        <f t="shared" si="16"/>
        <v>4</v>
      </c>
      <c r="M27" s="108">
        <f t="shared" si="16"/>
        <v>4</v>
      </c>
      <c r="N27" s="108">
        <f t="shared" si="16"/>
        <v>4</v>
      </c>
      <c r="O27" s="108">
        <f t="shared" si="16"/>
        <v>4</v>
      </c>
      <c r="P27" s="290">
        <f t="shared" si="16"/>
        <v>0</v>
      </c>
      <c r="Q27" s="108">
        <f>Q29</f>
        <v>4</v>
      </c>
      <c r="R27" s="108">
        <f t="shared" si="16"/>
        <v>4</v>
      </c>
      <c r="S27" s="108">
        <f t="shared" si="16"/>
        <v>4</v>
      </c>
      <c r="T27" s="108">
        <f t="shared" si="16"/>
        <v>4</v>
      </c>
      <c r="U27" s="355">
        <f t="shared" si="16"/>
        <v>0</v>
      </c>
      <c r="V27" s="131">
        <f t="shared" si="16"/>
        <v>60</v>
      </c>
      <c r="W27" s="52"/>
      <c r="X27" s="144">
        <f>X29</f>
        <v>0</v>
      </c>
      <c r="Y27" s="144">
        <f aca="true" t="shared" si="17" ref="Y27:AW27">Y29</f>
        <v>0</v>
      </c>
      <c r="Z27" s="144">
        <f t="shared" si="17"/>
        <v>0</v>
      </c>
      <c r="AA27" s="144">
        <f t="shared" si="17"/>
        <v>0</v>
      </c>
      <c r="AB27" s="144">
        <f t="shared" si="17"/>
        <v>0</v>
      </c>
      <c r="AC27" s="144">
        <f t="shared" si="17"/>
        <v>0</v>
      </c>
      <c r="AD27" s="144">
        <f t="shared" si="17"/>
        <v>0</v>
      </c>
      <c r="AE27" s="144">
        <f t="shared" si="17"/>
        <v>0</v>
      </c>
      <c r="AF27" s="144">
        <f t="shared" si="17"/>
        <v>0</v>
      </c>
      <c r="AG27" s="144">
        <f t="shared" si="17"/>
        <v>0</v>
      </c>
      <c r="AH27" s="144">
        <f t="shared" si="17"/>
        <v>0</v>
      </c>
      <c r="AI27" s="144">
        <f t="shared" si="17"/>
        <v>0</v>
      </c>
      <c r="AJ27" s="144">
        <f t="shared" si="17"/>
        <v>0</v>
      </c>
      <c r="AK27" s="144">
        <f t="shared" si="17"/>
        <v>0</v>
      </c>
      <c r="AL27" s="320">
        <f t="shared" si="17"/>
        <v>0</v>
      </c>
      <c r="AM27" s="320">
        <f t="shared" si="17"/>
        <v>0</v>
      </c>
      <c r="AN27" s="320">
        <f t="shared" si="17"/>
        <v>0</v>
      </c>
      <c r="AO27" s="320">
        <f t="shared" si="17"/>
        <v>0</v>
      </c>
      <c r="AP27" s="144">
        <f t="shared" si="17"/>
        <v>0</v>
      </c>
      <c r="AQ27" s="321">
        <f t="shared" si="17"/>
        <v>0</v>
      </c>
      <c r="AR27" s="321">
        <f t="shared" si="17"/>
        <v>0</v>
      </c>
      <c r="AS27" s="321">
        <f t="shared" si="17"/>
        <v>0</v>
      </c>
      <c r="AT27" s="144">
        <f t="shared" si="17"/>
        <v>0</v>
      </c>
      <c r="AU27" s="144">
        <f t="shared" si="17"/>
        <v>0</v>
      </c>
      <c r="AV27" s="353"/>
      <c r="AW27" s="246">
        <f t="shared" si="17"/>
        <v>0</v>
      </c>
      <c r="AX27" s="112">
        <f t="shared" si="5"/>
        <v>60</v>
      </c>
      <c r="AY27" s="151"/>
      <c r="AZ27" s="151"/>
      <c r="BA27" s="151"/>
      <c r="BB27" s="151"/>
      <c r="BC27" s="151"/>
      <c r="BD27" s="151"/>
      <c r="BE27" s="151"/>
      <c r="BF27" s="152"/>
      <c r="BG27" s="150"/>
    </row>
    <row r="28" spans="1:59" ht="18.75" customHeight="1" thickBot="1">
      <c r="A28" s="496"/>
      <c r="B28" s="521"/>
      <c r="C28" s="525"/>
      <c r="D28" s="107" t="s">
        <v>19</v>
      </c>
      <c r="E28" s="108">
        <f>E30</f>
        <v>2</v>
      </c>
      <c r="F28" s="108">
        <f aca="true" t="shared" si="18" ref="F28:V28">F30</f>
        <v>2</v>
      </c>
      <c r="G28" s="108">
        <f t="shared" si="18"/>
        <v>2</v>
      </c>
      <c r="H28" s="108">
        <f t="shared" si="18"/>
        <v>2</v>
      </c>
      <c r="I28" s="108">
        <f t="shared" si="18"/>
        <v>2</v>
      </c>
      <c r="J28" s="108">
        <f t="shared" si="18"/>
        <v>2</v>
      </c>
      <c r="K28" s="108">
        <f t="shared" si="18"/>
        <v>2</v>
      </c>
      <c r="L28" s="108">
        <f t="shared" si="18"/>
        <v>2</v>
      </c>
      <c r="M28" s="108">
        <f t="shared" si="18"/>
        <v>2</v>
      </c>
      <c r="N28" s="108">
        <f t="shared" si="18"/>
        <v>2</v>
      </c>
      <c r="O28" s="108">
        <f t="shared" si="18"/>
        <v>2</v>
      </c>
      <c r="P28" s="290">
        <f t="shared" si="18"/>
        <v>0</v>
      </c>
      <c r="Q28" s="108">
        <f>Q30</f>
        <v>2</v>
      </c>
      <c r="R28" s="108">
        <f t="shared" si="18"/>
        <v>2</v>
      </c>
      <c r="S28" s="108">
        <f t="shared" si="18"/>
        <v>2</v>
      </c>
      <c r="T28" s="108">
        <f t="shared" si="18"/>
        <v>2</v>
      </c>
      <c r="U28" s="355">
        <f t="shared" si="18"/>
        <v>0</v>
      </c>
      <c r="V28" s="131">
        <f t="shared" si="18"/>
        <v>30</v>
      </c>
      <c r="W28" s="52"/>
      <c r="X28" s="144">
        <f>X30</f>
        <v>0</v>
      </c>
      <c r="Y28" s="144">
        <f aca="true" t="shared" si="19" ref="Y28:AW28">Y30</f>
        <v>0</v>
      </c>
      <c r="Z28" s="144">
        <f t="shared" si="19"/>
        <v>0</v>
      </c>
      <c r="AA28" s="144">
        <f t="shared" si="19"/>
        <v>0</v>
      </c>
      <c r="AB28" s="144">
        <f t="shared" si="19"/>
        <v>0</v>
      </c>
      <c r="AC28" s="144">
        <f t="shared" si="19"/>
        <v>0</v>
      </c>
      <c r="AD28" s="144">
        <f t="shared" si="19"/>
        <v>0</v>
      </c>
      <c r="AE28" s="144">
        <f t="shared" si="19"/>
        <v>0</v>
      </c>
      <c r="AF28" s="144">
        <f t="shared" si="19"/>
        <v>0</v>
      </c>
      <c r="AG28" s="144">
        <f t="shared" si="19"/>
        <v>0</v>
      </c>
      <c r="AH28" s="144">
        <f t="shared" si="19"/>
        <v>0</v>
      </c>
      <c r="AI28" s="144">
        <f t="shared" si="19"/>
        <v>0</v>
      </c>
      <c r="AJ28" s="144">
        <f t="shared" si="19"/>
        <v>0</v>
      </c>
      <c r="AK28" s="144">
        <f t="shared" si="19"/>
        <v>0</v>
      </c>
      <c r="AL28" s="320">
        <f t="shared" si="19"/>
        <v>0</v>
      </c>
      <c r="AM28" s="320">
        <f t="shared" si="19"/>
        <v>0</v>
      </c>
      <c r="AN28" s="320">
        <f t="shared" si="19"/>
        <v>0</v>
      </c>
      <c r="AO28" s="320">
        <f t="shared" si="19"/>
        <v>0</v>
      </c>
      <c r="AP28" s="144">
        <f t="shared" si="19"/>
        <v>0</v>
      </c>
      <c r="AQ28" s="321">
        <f t="shared" si="19"/>
        <v>0</v>
      </c>
      <c r="AR28" s="321">
        <f t="shared" si="19"/>
        <v>0</v>
      </c>
      <c r="AS28" s="321">
        <f t="shared" si="19"/>
        <v>0</v>
      </c>
      <c r="AT28" s="144">
        <f t="shared" si="19"/>
        <v>0</v>
      </c>
      <c r="AU28" s="144">
        <f t="shared" si="19"/>
        <v>0</v>
      </c>
      <c r="AV28" s="353"/>
      <c r="AW28" s="246">
        <f t="shared" si="19"/>
        <v>0</v>
      </c>
      <c r="AX28" s="112">
        <f t="shared" si="5"/>
        <v>30</v>
      </c>
      <c r="AY28" s="151"/>
      <c r="AZ28" s="151"/>
      <c r="BA28" s="151"/>
      <c r="BB28" s="151"/>
      <c r="BC28" s="151"/>
      <c r="BD28" s="151"/>
      <c r="BE28" s="151"/>
      <c r="BF28" s="152"/>
      <c r="BG28" s="150"/>
    </row>
    <row r="29" spans="1:59" ht="18" customHeight="1" thickBot="1" thickTop="1">
      <c r="A29" s="496"/>
      <c r="B29" s="451" t="s">
        <v>206</v>
      </c>
      <c r="C29" s="493" t="s">
        <v>205</v>
      </c>
      <c r="D29" s="12" t="s">
        <v>18</v>
      </c>
      <c r="E29" s="24">
        <v>4</v>
      </c>
      <c r="F29" s="24">
        <v>4</v>
      </c>
      <c r="G29" s="24">
        <v>4</v>
      </c>
      <c r="H29" s="24">
        <v>4</v>
      </c>
      <c r="I29" s="24">
        <v>4</v>
      </c>
      <c r="J29" s="24">
        <v>4</v>
      </c>
      <c r="K29" s="297">
        <v>4</v>
      </c>
      <c r="L29" s="297">
        <v>4</v>
      </c>
      <c r="M29" s="297">
        <v>4</v>
      </c>
      <c r="N29" s="297">
        <v>4</v>
      </c>
      <c r="O29" s="54">
        <v>4</v>
      </c>
      <c r="P29" s="290">
        <v>0</v>
      </c>
      <c r="Q29" s="297">
        <v>4</v>
      </c>
      <c r="R29" s="24">
        <v>4</v>
      </c>
      <c r="S29" s="297">
        <v>4</v>
      </c>
      <c r="T29" s="297">
        <v>4</v>
      </c>
      <c r="U29" s="355">
        <v>0</v>
      </c>
      <c r="V29" s="141">
        <f>SUM(E29:U29)</f>
        <v>60</v>
      </c>
      <c r="W29" s="52"/>
      <c r="X29" s="61"/>
      <c r="Y29" s="61"/>
      <c r="Z29" s="61"/>
      <c r="AA29" s="56"/>
      <c r="AB29" s="56"/>
      <c r="AC29" s="235"/>
      <c r="AD29" s="235"/>
      <c r="AE29" s="235"/>
      <c r="AF29" s="235"/>
      <c r="AG29" s="235"/>
      <c r="AH29" s="235"/>
      <c r="AI29" s="56"/>
      <c r="AJ29" s="56"/>
      <c r="AK29" s="235"/>
      <c r="AL29" s="316"/>
      <c r="AM29" s="316"/>
      <c r="AN29" s="316"/>
      <c r="AO29" s="316"/>
      <c r="AP29" s="56"/>
      <c r="AQ29" s="260"/>
      <c r="AR29" s="260"/>
      <c r="AS29" s="260"/>
      <c r="AT29" s="56"/>
      <c r="AU29" s="56"/>
      <c r="AV29" s="350"/>
      <c r="AW29" s="62">
        <f>SUM(X29:AU29)</f>
        <v>0</v>
      </c>
      <c r="AX29" s="112">
        <f t="shared" si="5"/>
        <v>60</v>
      </c>
      <c r="AY29" s="151"/>
      <c r="AZ29" s="151"/>
      <c r="BA29" s="151"/>
      <c r="BB29" s="151"/>
      <c r="BC29" s="151"/>
      <c r="BD29" s="151"/>
      <c r="BE29" s="151"/>
      <c r="BF29" s="112"/>
      <c r="BG29" s="150"/>
    </row>
    <row r="30" spans="1:59" ht="18" customHeight="1" thickBot="1">
      <c r="A30" s="496"/>
      <c r="B30" s="453"/>
      <c r="C30" s="494"/>
      <c r="D30" s="12" t="s">
        <v>19</v>
      </c>
      <c r="E30" s="24">
        <v>2</v>
      </c>
      <c r="F30" s="24">
        <v>2</v>
      </c>
      <c r="G30" s="24">
        <v>2</v>
      </c>
      <c r="H30" s="24">
        <v>2</v>
      </c>
      <c r="I30" s="24">
        <v>2</v>
      </c>
      <c r="J30" s="24">
        <v>2</v>
      </c>
      <c r="K30" s="297">
        <v>2</v>
      </c>
      <c r="L30" s="297">
        <v>2</v>
      </c>
      <c r="M30" s="297">
        <v>2</v>
      </c>
      <c r="N30" s="297">
        <v>2</v>
      </c>
      <c r="O30" s="54">
        <v>2</v>
      </c>
      <c r="P30" s="290"/>
      <c r="Q30" s="297">
        <v>2</v>
      </c>
      <c r="R30" s="24">
        <v>2</v>
      </c>
      <c r="S30" s="297">
        <v>2</v>
      </c>
      <c r="T30" s="297">
        <v>2</v>
      </c>
      <c r="U30" s="355">
        <v>0</v>
      </c>
      <c r="V30" s="141">
        <f>SUM(E30:U30)</f>
        <v>30</v>
      </c>
      <c r="W30" s="52"/>
      <c r="X30" s="61"/>
      <c r="Y30" s="61"/>
      <c r="Z30" s="61"/>
      <c r="AA30" s="56"/>
      <c r="AB30" s="56"/>
      <c r="AC30" s="235"/>
      <c r="AD30" s="235"/>
      <c r="AE30" s="235"/>
      <c r="AF30" s="235"/>
      <c r="AG30" s="235"/>
      <c r="AH30" s="235"/>
      <c r="AI30" s="56"/>
      <c r="AJ30" s="56"/>
      <c r="AK30" s="235"/>
      <c r="AL30" s="316"/>
      <c r="AM30" s="316"/>
      <c r="AN30" s="316"/>
      <c r="AO30" s="316"/>
      <c r="AP30" s="56"/>
      <c r="AQ30" s="260"/>
      <c r="AR30" s="260"/>
      <c r="AS30" s="260"/>
      <c r="AT30" s="56"/>
      <c r="AU30" s="56"/>
      <c r="AV30" s="350"/>
      <c r="AW30" s="62">
        <f>SUM(X30:AU30)</f>
        <v>0</v>
      </c>
      <c r="AX30" s="112">
        <f t="shared" si="5"/>
        <v>30</v>
      </c>
      <c r="AY30" s="151"/>
      <c r="AZ30" s="151"/>
      <c r="BA30" s="151"/>
      <c r="BB30" s="151"/>
      <c r="BC30" s="151"/>
      <c r="BD30" s="151"/>
      <c r="BE30" s="151"/>
      <c r="BF30" s="112"/>
      <c r="BG30" s="150"/>
    </row>
    <row r="31" spans="1:59" ht="21.75" customHeight="1" thickBot="1" thickTop="1">
      <c r="A31" s="496"/>
      <c r="B31" s="414" t="s">
        <v>163</v>
      </c>
      <c r="C31" s="511" t="s">
        <v>164</v>
      </c>
      <c r="D31" s="181" t="s">
        <v>18</v>
      </c>
      <c r="E31" s="207">
        <f>E33+E47</f>
        <v>24</v>
      </c>
      <c r="F31" s="207">
        <f aca="true" t="shared" si="20" ref="F31:O31">F33+F47</f>
        <v>24</v>
      </c>
      <c r="G31" s="207">
        <f t="shared" si="20"/>
        <v>24</v>
      </c>
      <c r="H31" s="207">
        <f t="shared" si="20"/>
        <v>26</v>
      </c>
      <c r="I31" s="207">
        <f t="shared" si="20"/>
        <v>24</v>
      </c>
      <c r="J31" s="207">
        <f t="shared" si="20"/>
        <v>26</v>
      </c>
      <c r="K31" s="207">
        <f t="shared" si="20"/>
        <v>24</v>
      </c>
      <c r="L31" s="207">
        <f t="shared" si="20"/>
        <v>26</v>
      </c>
      <c r="M31" s="207">
        <f t="shared" si="20"/>
        <v>24</v>
      </c>
      <c r="N31" s="207">
        <f t="shared" si="20"/>
        <v>26</v>
      </c>
      <c r="O31" s="207">
        <f t="shared" si="20"/>
        <v>26</v>
      </c>
      <c r="P31" s="290">
        <f aca="true" t="shared" si="21" ref="F31:U31">P33+P47</f>
        <v>0</v>
      </c>
      <c r="Q31" s="207">
        <f t="shared" si="21"/>
        <v>26</v>
      </c>
      <c r="R31" s="207">
        <f t="shared" si="21"/>
        <v>28</v>
      </c>
      <c r="S31" s="207">
        <f t="shared" si="21"/>
        <v>28</v>
      </c>
      <c r="T31" s="207">
        <f t="shared" si="21"/>
        <v>28</v>
      </c>
      <c r="U31" s="355">
        <f t="shared" si="21"/>
        <v>0</v>
      </c>
      <c r="V31" s="131">
        <f>V33+V47</f>
        <v>384</v>
      </c>
      <c r="W31" s="52"/>
      <c r="X31" s="209">
        <f>X33+X47</f>
        <v>28</v>
      </c>
      <c r="Y31" s="209">
        <f aca="true" t="shared" si="22" ref="Y31:AK31">Y33+Y47</f>
        <v>30</v>
      </c>
      <c r="Z31" s="209">
        <f t="shared" si="22"/>
        <v>28</v>
      </c>
      <c r="AA31" s="209">
        <f t="shared" si="22"/>
        <v>30</v>
      </c>
      <c r="AB31" s="209">
        <f t="shared" si="22"/>
        <v>28</v>
      </c>
      <c r="AC31" s="209">
        <f t="shared" si="22"/>
        <v>30</v>
      </c>
      <c r="AD31" s="209">
        <f t="shared" si="22"/>
        <v>28</v>
      </c>
      <c r="AE31" s="209">
        <f t="shared" si="22"/>
        <v>30</v>
      </c>
      <c r="AF31" s="209">
        <f t="shared" si="22"/>
        <v>28</v>
      </c>
      <c r="AG31" s="209">
        <f t="shared" si="22"/>
        <v>30</v>
      </c>
      <c r="AH31" s="209">
        <f t="shared" si="22"/>
        <v>28</v>
      </c>
      <c r="AI31" s="209">
        <f t="shared" si="22"/>
        <v>30</v>
      </c>
      <c r="AJ31" s="209">
        <f t="shared" si="22"/>
        <v>28</v>
      </c>
      <c r="AK31" s="209">
        <f t="shared" si="22"/>
        <v>30</v>
      </c>
      <c r="AL31" s="320">
        <v>0</v>
      </c>
      <c r="AM31" s="320">
        <v>0</v>
      </c>
      <c r="AN31" s="320">
        <v>0</v>
      </c>
      <c r="AO31" s="320">
        <v>0</v>
      </c>
      <c r="AP31" s="209">
        <f>AP33+AP47</f>
        <v>30</v>
      </c>
      <c r="AQ31" s="321"/>
      <c r="AR31" s="321"/>
      <c r="AS31" s="321"/>
      <c r="AT31" s="209">
        <f aca="true" t="shared" si="23" ref="AT31:AW32">AT33+AT47</f>
        <v>29</v>
      </c>
      <c r="AU31" s="209">
        <f t="shared" si="23"/>
        <v>28</v>
      </c>
      <c r="AV31" s="353"/>
      <c r="AW31" s="131">
        <f t="shared" si="23"/>
        <v>493</v>
      </c>
      <c r="AX31" s="112">
        <f t="shared" si="5"/>
        <v>877</v>
      </c>
      <c r="AY31" s="151"/>
      <c r="AZ31" s="151"/>
      <c r="BA31" s="151"/>
      <c r="BB31" s="151"/>
      <c r="BC31" s="151"/>
      <c r="BD31" s="151"/>
      <c r="BE31" s="151"/>
      <c r="BF31" s="112"/>
      <c r="BG31" s="150"/>
    </row>
    <row r="32" spans="1:59" ht="21" customHeight="1" thickBot="1">
      <c r="A32" s="496"/>
      <c r="B32" s="407"/>
      <c r="C32" s="409"/>
      <c r="D32" s="208" t="s">
        <v>19</v>
      </c>
      <c r="E32" s="207">
        <f>E34+E48</f>
        <v>12</v>
      </c>
      <c r="F32" s="207">
        <f aca="true" t="shared" si="24" ref="F32:O32">F34+F48</f>
        <v>12</v>
      </c>
      <c r="G32" s="207">
        <f t="shared" si="24"/>
        <v>12</v>
      </c>
      <c r="H32" s="207">
        <f t="shared" si="24"/>
        <v>13</v>
      </c>
      <c r="I32" s="207">
        <f t="shared" si="24"/>
        <v>12</v>
      </c>
      <c r="J32" s="207">
        <f t="shared" si="24"/>
        <v>13</v>
      </c>
      <c r="K32" s="207">
        <f t="shared" si="24"/>
        <v>12</v>
      </c>
      <c r="L32" s="207">
        <f t="shared" si="24"/>
        <v>13</v>
      </c>
      <c r="M32" s="207">
        <f t="shared" si="24"/>
        <v>12</v>
      </c>
      <c r="N32" s="207">
        <f t="shared" si="24"/>
        <v>13</v>
      </c>
      <c r="O32" s="207">
        <f t="shared" si="24"/>
        <v>13</v>
      </c>
      <c r="P32" s="290">
        <f aca="true" t="shared" si="25" ref="F32:U32">P34+P48</f>
        <v>0</v>
      </c>
      <c r="Q32" s="207">
        <f t="shared" si="25"/>
        <v>13</v>
      </c>
      <c r="R32" s="207">
        <f t="shared" si="25"/>
        <v>14</v>
      </c>
      <c r="S32" s="207">
        <f t="shared" si="25"/>
        <v>14</v>
      </c>
      <c r="T32" s="207">
        <f t="shared" si="25"/>
        <v>14</v>
      </c>
      <c r="U32" s="355">
        <f t="shared" si="25"/>
        <v>0</v>
      </c>
      <c r="V32" s="131">
        <f>V34+V48</f>
        <v>192</v>
      </c>
      <c r="W32" s="52"/>
      <c r="X32" s="209">
        <f aca="true" t="shared" si="26" ref="X32:AK32">X34+X48</f>
        <v>14</v>
      </c>
      <c r="Y32" s="209">
        <f t="shared" si="26"/>
        <v>15</v>
      </c>
      <c r="Z32" s="209">
        <f t="shared" si="26"/>
        <v>14</v>
      </c>
      <c r="AA32" s="209">
        <f t="shared" si="26"/>
        <v>15</v>
      </c>
      <c r="AB32" s="209">
        <f t="shared" si="26"/>
        <v>14</v>
      </c>
      <c r="AC32" s="209">
        <f t="shared" si="26"/>
        <v>15</v>
      </c>
      <c r="AD32" s="209">
        <f t="shared" si="26"/>
        <v>14</v>
      </c>
      <c r="AE32" s="209">
        <f t="shared" si="26"/>
        <v>15</v>
      </c>
      <c r="AF32" s="209">
        <f t="shared" si="26"/>
        <v>14</v>
      </c>
      <c r="AG32" s="209">
        <f t="shared" si="26"/>
        <v>15</v>
      </c>
      <c r="AH32" s="209">
        <f t="shared" si="26"/>
        <v>14</v>
      </c>
      <c r="AI32" s="209">
        <f t="shared" si="26"/>
        <v>15</v>
      </c>
      <c r="AJ32" s="209">
        <f t="shared" si="26"/>
        <v>14</v>
      </c>
      <c r="AK32" s="209">
        <f t="shared" si="26"/>
        <v>15</v>
      </c>
      <c r="AL32" s="320"/>
      <c r="AM32" s="320"/>
      <c r="AN32" s="320"/>
      <c r="AO32" s="320"/>
      <c r="AP32" s="209">
        <f>AP34+AP48</f>
        <v>15</v>
      </c>
      <c r="AQ32" s="321"/>
      <c r="AR32" s="321"/>
      <c r="AS32" s="321"/>
      <c r="AT32" s="209">
        <f t="shared" si="23"/>
        <v>14</v>
      </c>
      <c r="AU32" s="209">
        <f t="shared" si="23"/>
        <v>14</v>
      </c>
      <c r="AV32" s="353"/>
      <c r="AW32" s="131">
        <f t="shared" si="23"/>
        <v>246</v>
      </c>
      <c r="AX32" s="112">
        <f t="shared" si="5"/>
        <v>438</v>
      </c>
      <c r="AY32" s="151"/>
      <c r="AZ32" s="151"/>
      <c r="BA32" s="151"/>
      <c r="BB32" s="151"/>
      <c r="BC32" s="151"/>
      <c r="BD32" s="151"/>
      <c r="BE32" s="151"/>
      <c r="BF32" s="112"/>
      <c r="BG32" s="150"/>
    </row>
    <row r="33" spans="1:59" ht="19.5" customHeight="1" thickBot="1" thickTop="1">
      <c r="A33" s="496"/>
      <c r="B33" s="528" t="s">
        <v>36</v>
      </c>
      <c r="C33" s="530" t="s">
        <v>165</v>
      </c>
      <c r="D33" s="322" t="s">
        <v>18</v>
      </c>
      <c r="E33" s="110">
        <f>E35+E37+E39+E41+E43+E45</f>
        <v>12</v>
      </c>
      <c r="F33" s="110">
        <f aca="true" t="shared" si="27" ref="F33:O33">F35+F37+F39+F41+F43+F45</f>
        <v>12</v>
      </c>
      <c r="G33" s="110">
        <f t="shared" si="27"/>
        <v>12</v>
      </c>
      <c r="H33" s="110">
        <f t="shared" si="27"/>
        <v>14</v>
      </c>
      <c r="I33" s="110">
        <f t="shared" si="27"/>
        <v>12</v>
      </c>
      <c r="J33" s="110">
        <f t="shared" si="27"/>
        <v>14</v>
      </c>
      <c r="K33" s="110">
        <f t="shared" si="27"/>
        <v>12</v>
      </c>
      <c r="L33" s="110">
        <f t="shared" si="27"/>
        <v>14</v>
      </c>
      <c r="M33" s="110">
        <f t="shared" si="27"/>
        <v>12</v>
      </c>
      <c r="N33" s="110">
        <f t="shared" si="27"/>
        <v>14</v>
      </c>
      <c r="O33" s="110">
        <f t="shared" si="27"/>
        <v>14</v>
      </c>
      <c r="P33" s="290">
        <f>P35+P37+P39+P41+P47+P53</f>
        <v>0</v>
      </c>
      <c r="Q33" s="110">
        <f aca="true" t="shared" si="28" ref="Q33:V34">Q35+Q37+Q39+Q41+Q43+Q45</f>
        <v>14</v>
      </c>
      <c r="R33" s="110">
        <f t="shared" si="28"/>
        <v>14</v>
      </c>
      <c r="S33" s="110">
        <f t="shared" si="28"/>
        <v>14</v>
      </c>
      <c r="T33" s="110">
        <f t="shared" si="28"/>
        <v>14</v>
      </c>
      <c r="U33" s="355">
        <f t="shared" si="28"/>
        <v>0</v>
      </c>
      <c r="V33" s="131">
        <f t="shared" si="28"/>
        <v>198</v>
      </c>
      <c r="W33" s="52"/>
      <c r="X33" s="110">
        <f>X35+X37+X39+X41+X43+X45</f>
        <v>14</v>
      </c>
      <c r="Y33" s="110">
        <f aca="true" t="shared" si="29" ref="Y33:AK33">Y35+Y37+Y39+Y41+Y43+Y45</f>
        <v>18</v>
      </c>
      <c r="Z33" s="110">
        <f t="shared" si="29"/>
        <v>14</v>
      </c>
      <c r="AA33" s="110">
        <f t="shared" si="29"/>
        <v>18</v>
      </c>
      <c r="AB33" s="110">
        <f t="shared" si="29"/>
        <v>14</v>
      </c>
      <c r="AC33" s="110">
        <f t="shared" si="29"/>
        <v>18</v>
      </c>
      <c r="AD33" s="110">
        <f t="shared" si="29"/>
        <v>14</v>
      </c>
      <c r="AE33" s="110">
        <f t="shared" si="29"/>
        <v>18</v>
      </c>
      <c r="AF33" s="110">
        <f t="shared" si="29"/>
        <v>14</v>
      </c>
      <c r="AG33" s="110">
        <f t="shared" si="29"/>
        <v>18</v>
      </c>
      <c r="AH33" s="110">
        <f t="shared" si="29"/>
        <v>14</v>
      </c>
      <c r="AI33" s="110">
        <f t="shared" si="29"/>
        <v>18</v>
      </c>
      <c r="AJ33" s="110">
        <f t="shared" si="29"/>
        <v>14</v>
      </c>
      <c r="AK33" s="110">
        <f t="shared" si="29"/>
        <v>18</v>
      </c>
      <c r="AL33" s="290"/>
      <c r="AM33" s="290"/>
      <c r="AN33" s="290"/>
      <c r="AO33" s="290"/>
      <c r="AP33" s="110">
        <f>AP35+AP37+AP39+AP41+AP43+AP45</f>
        <v>16</v>
      </c>
      <c r="AQ33" s="259">
        <f aca="true" t="shared" si="30" ref="AQ33:AS34">AQ35+AQ37+AQ39+AQ41+AQ47+AQ53</f>
        <v>0</v>
      </c>
      <c r="AR33" s="259">
        <f t="shared" si="30"/>
        <v>0</v>
      </c>
      <c r="AS33" s="259">
        <f t="shared" si="30"/>
        <v>0</v>
      </c>
      <c r="AT33" s="110">
        <f aca="true" t="shared" si="31" ref="AT33:AW34">AT35+AT37+AT39+AT41+AT43+AT45</f>
        <v>17</v>
      </c>
      <c r="AU33" s="110">
        <f t="shared" si="31"/>
        <v>15</v>
      </c>
      <c r="AV33" s="355"/>
      <c r="AW33" s="131">
        <f t="shared" si="31"/>
        <v>272</v>
      </c>
      <c r="AX33" s="112">
        <f>V33+AW33</f>
        <v>470</v>
      </c>
      <c r="AY33" s="151"/>
      <c r="AZ33" s="151"/>
      <c r="BA33" s="151"/>
      <c r="BB33" s="151"/>
      <c r="BC33" s="151"/>
      <c r="BD33" s="151"/>
      <c r="BE33" s="151"/>
      <c r="BF33" s="112"/>
      <c r="BG33" s="150"/>
    </row>
    <row r="34" spans="1:59" ht="18" customHeight="1" thickBot="1">
      <c r="A34" s="496"/>
      <c r="B34" s="529"/>
      <c r="C34" s="531"/>
      <c r="D34" s="322" t="s">
        <v>19</v>
      </c>
      <c r="E34" s="110">
        <f aca="true" t="shared" si="32" ref="E34:O34">E36+E38+E40+E42+E44+E46</f>
        <v>6</v>
      </c>
      <c r="F34" s="110">
        <f t="shared" si="32"/>
        <v>6</v>
      </c>
      <c r="G34" s="110">
        <f t="shared" si="32"/>
        <v>6</v>
      </c>
      <c r="H34" s="110">
        <f t="shared" si="32"/>
        <v>7</v>
      </c>
      <c r="I34" s="110">
        <f t="shared" si="32"/>
        <v>6</v>
      </c>
      <c r="J34" s="110">
        <f t="shared" si="32"/>
        <v>7</v>
      </c>
      <c r="K34" s="110">
        <f t="shared" si="32"/>
        <v>6</v>
      </c>
      <c r="L34" s="110">
        <f t="shared" si="32"/>
        <v>7</v>
      </c>
      <c r="M34" s="110">
        <f t="shared" si="32"/>
        <v>6</v>
      </c>
      <c r="N34" s="110">
        <f t="shared" si="32"/>
        <v>7</v>
      </c>
      <c r="O34" s="110">
        <f t="shared" si="32"/>
        <v>7</v>
      </c>
      <c r="P34" s="290">
        <f>P36+P38+P40+P42+P48+P54</f>
        <v>0</v>
      </c>
      <c r="Q34" s="110">
        <f t="shared" si="28"/>
        <v>7</v>
      </c>
      <c r="R34" s="110">
        <f t="shared" si="28"/>
        <v>7</v>
      </c>
      <c r="S34" s="110">
        <f t="shared" si="28"/>
        <v>7</v>
      </c>
      <c r="T34" s="110">
        <f t="shared" si="28"/>
        <v>7</v>
      </c>
      <c r="U34" s="355">
        <f t="shared" si="28"/>
        <v>0</v>
      </c>
      <c r="V34" s="131">
        <f t="shared" si="28"/>
        <v>99</v>
      </c>
      <c r="W34" s="52"/>
      <c r="X34" s="110">
        <f>X36+X38+X40+X42+X44+X46</f>
        <v>7</v>
      </c>
      <c r="Y34" s="110">
        <f aca="true" t="shared" si="33" ref="Y34:AK34">Y36+Y38+Y40+Y42+Y44+Y46</f>
        <v>9</v>
      </c>
      <c r="Z34" s="110">
        <f t="shared" si="33"/>
        <v>7</v>
      </c>
      <c r="AA34" s="110">
        <f t="shared" si="33"/>
        <v>9</v>
      </c>
      <c r="AB34" s="110">
        <f t="shared" si="33"/>
        <v>7</v>
      </c>
      <c r="AC34" s="110">
        <f t="shared" si="33"/>
        <v>9</v>
      </c>
      <c r="AD34" s="110">
        <f t="shared" si="33"/>
        <v>7</v>
      </c>
      <c r="AE34" s="110">
        <f t="shared" si="33"/>
        <v>9</v>
      </c>
      <c r="AF34" s="110">
        <f t="shared" si="33"/>
        <v>7</v>
      </c>
      <c r="AG34" s="110">
        <f t="shared" si="33"/>
        <v>9</v>
      </c>
      <c r="AH34" s="110">
        <f t="shared" si="33"/>
        <v>7</v>
      </c>
      <c r="AI34" s="110">
        <f t="shared" si="33"/>
        <v>9</v>
      </c>
      <c r="AJ34" s="110">
        <f t="shared" si="33"/>
        <v>7</v>
      </c>
      <c r="AK34" s="110">
        <f t="shared" si="33"/>
        <v>9</v>
      </c>
      <c r="AL34" s="290">
        <f>AL36+AL38+AL40+AL42+AL48+AL54</f>
        <v>0</v>
      </c>
      <c r="AM34" s="290">
        <f>AM36+AM38+AM40+AM42+AM48+AM54</f>
        <v>0</v>
      </c>
      <c r="AN34" s="290">
        <f>AN36+AN38+AN40+AN42+AN48+AN54</f>
        <v>0</v>
      </c>
      <c r="AO34" s="290">
        <f>AO36+AO38+AO40+AO42+AO48+AO54</f>
        <v>0</v>
      </c>
      <c r="AP34" s="110">
        <f>AP36+AP38+AP40+AP42+AP44+AP46</f>
        <v>8</v>
      </c>
      <c r="AQ34" s="259">
        <f t="shared" si="30"/>
        <v>0</v>
      </c>
      <c r="AR34" s="259">
        <f t="shared" si="30"/>
        <v>0</v>
      </c>
      <c r="AS34" s="259">
        <f t="shared" si="30"/>
        <v>0</v>
      </c>
      <c r="AT34" s="110">
        <f t="shared" si="31"/>
        <v>8</v>
      </c>
      <c r="AU34" s="110">
        <f t="shared" si="31"/>
        <v>8</v>
      </c>
      <c r="AV34" s="355"/>
      <c r="AW34" s="131">
        <f t="shared" si="31"/>
        <v>136</v>
      </c>
      <c r="AX34" s="112">
        <f>V34+AW34</f>
        <v>235</v>
      </c>
      <c r="AY34" s="151"/>
      <c r="AZ34" s="151"/>
      <c r="BA34" s="151"/>
      <c r="BB34" s="151"/>
      <c r="BC34" s="151"/>
      <c r="BD34" s="151"/>
      <c r="BE34" s="151"/>
      <c r="BF34" s="112"/>
      <c r="BG34" s="150"/>
    </row>
    <row r="35" spans="1:59" ht="18" customHeight="1" thickBot="1" thickTop="1">
      <c r="A35" s="496"/>
      <c r="B35" s="451" t="s">
        <v>151</v>
      </c>
      <c r="C35" s="493" t="s">
        <v>149</v>
      </c>
      <c r="D35" s="12" t="s">
        <v>18</v>
      </c>
      <c r="E35" s="24">
        <v>2</v>
      </c>
      <c r="F35" s="24">
        <v>2</v>
      </c>
      <c r="G35" s="24">
        <v>2</v>
      </c>
      <c r="H35" s="24">
        <v>2</v>
      </c>
      <c r="I35" s="24">
        <v>2</v>
      </c>
      <c r="J35" s="24">
        <v>2</v>
      </c>
      <c r="K35" s="297">
        <v>2</v>
      </c>
      <c r="L35" s="297">
        <v>2</v>
      </c>
      <c r="M35" s="297">
        <v>2</v>
      </c>
      <c r="N35" s="297">
        <v>2</v>
      </c>
      <c r="O35" s="54">
        <v>2</v>
      </c>
      <c r="P35" s="290"/>
      <c r="Q35" s="297">
        <v>2</v>
      </c>
      <c r="R35" s="24">
        <v>2</v>
      </c>
      <c r="S35" s="297">
        <v>2</v>
      </c>
      <c r="T35" s="297">
        <v>2</v>
      </c>
      <c r="U35" s="355">
        <v>0</v>
      </c>
      <c r="V35" s="141">
        <f aca="true" t="shared" si="34" ref="V35:V46">SUM(E35:U35)</f>
        <v>30</v>
      </c>
      <c r="W35" s="326"/>
      <c r="X35" s="61"/>
      <c r="Y35" s="61"/>
      <c r="Z35" s="61"/>
      <c r="AA35" s="56"/>
      <c r="AB35" s="56"/>
      <c r="AC35" s="235"/>
      <c r="AD35" s="235"/>
      <c r="AE35" s="235"/>
      <c r="AF35" s="235"/>
      <c r="AG35" s="235"/>
      <c r="AH35" s="235"/>
      <c r="AI35" s="56"/>
      <c r="AJ35" s="56"/>
      <c r="AK35" s="235"/>
      <c r="AL35" s="316"/>
      <c r="AM35" s="316"/>
      <c r="AN35" s="316"/>
      <c r="AO35" s="316"/>
      <c r="AP35" s="56"/>
      <c r="AQ35" s="260"/>
      <c r="AR35" s="260"/>
      <c r="AS35" s="260"/>
      <c r="AT35" s="56"/>
      <c r="AU35" s="56"/>
      <c r="AV35" s="350"/>
      <c r="AW35" s="246">
        <f>SUM(X35:AU35)</f>
        <v>0</v>
      </c>
      <c r="AX35" s="112">
        <f t="shared" si="5"/>
        <v>30</v>
      </c>
      <c r="AY35" s="151"/>
      <c r="AZ35" s="151"/>
      <c r="BA35" s="151"/>
      <c r="BB35" s="151"/>
      <c r="BC35" s="151"/>
      <c r="BD35" s="151"/>
      <c r="BE35" s="151"/>
      <c r="BF35" s="112"/>
      <c r="BG35" s="150"/>
    </row>
    <row r="36" spans="1:59" ht="18" customHeight="1" thickBot="1">
      <c r="A36" s="496"/>
      <c r="B36" s="453"/>
      <c r="C36" s="494"/>
      <c r="D36" s="12" t="s">
        <v>19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24">
        <v>1</v>
      </c>
      <c r="K36" s="297">
        <v>1</v>
      </c>
      <c r="L36" s="297">
        <v>1</v>
      </c>
      <c r="M36" s="297">
        <v>1</v>
      </c>
      <c r="N36" s="297">
        <v>1</v>
      </c>
      <c r="O36" s="54">
        <v>1</v>
      </c>
      <c r="P36" s="290"/>
      <c r="Q36" s="297">
        <v>1</v>
      </c>
      <c r="R36" s="24">
        <v>1</v>
      </c>
      <c r="S36" s="297">
        <v>1</v>
      </c>
      <c r="T36" s="297">
        <v>1</v>
      </c>
      <c r="U36" s="355">
        <v>0</v>
      </c>
      <c r="V36" s="141">
        <f t="shared" si="34"/>
        <v>15</v>
      </c>
      <c r="W36" s="326"/>
      <c r="X36" s="61"/>
      <c r="Y36" s="61"/>
      <c r="Z36" s="61"/>
      <c r="AA36" s="56"/>
      <c r="AB36" s="56"/>
      <c r="AC36" s="235"/>
      <c r="AD36" s="235"/>
      <c r="AE36" s="235"/>
      <c r="AF36" s="235"/>
      <c r="AG36" s="235"/>
      <c r="AH36" s="235"/>
      <c r="AI36" s="56"/>
      <c r="AJ36" s="56"/>
      <c r="AK36" s="235"/>
      <c r="AL36" s="316"/>
      <c r="AM36" s="316"/>
      <c r="AN36" s="316"/>
      <c r="AO36" s="316"/>
      <c r="AP36" s="56"/>
      <c r="AQ36" s="260"/>
      <c r="AR36" s="260"/>
      <c r="AS36" s="260"/>
      <c r="AT36" s="56"/>
      <c r="AU36" s="56"/>
      <c r="AV36" s="350"/>
      <c r="AW36" s="246">
        <f>SUM(X36:AU36)</f>
        <v>0</v>
      </c>
      <c r="AX36" s="112">
        <f t="shared" si="5"/>
        <v>15</v>
      </c>
      <c r="AY36" s="151"/>
      <c r="AZ36" s="151"/>
      <c r="BA36" s="151"/>
      <c r="BB36" s="151"/>
      <c r="BC36" s="151"/>
      <c r="BD36" s="151"/>
      <c r="BE36" s="151"/>
      <c r="BF36" s="112"/>
      <c r="BG36" s="150"/>
    </row>
    <row r="37" spans="1:59" ht="18" customHeight="1" thickBot="1" thickTop="1">
      <c r="A37" s="496"/>
      <c r="B37" s="451" t="s">
        <v>208</v>
      </c>
      <c r="C37" s="493" t="s">
        <v>207</v>
      </c>
      <c r="D37" s="12" t="s">
        <v>18</v>
      </c>
      <c r="E37" s="24">
        <v>4</v>
      </c>
      <c r="F37" s="24">
        <v>4</v>
      </c>
      <c r="G37" s="24">
        <v>4</v>
      </c>
      <c r="H37" s="24">
        <v>4</v>
      </c>
      <c r="I37" s="24">
        <v>4</v>
      </c>
      <c r="J37" s="24">
        <v>4</v>
      </c>
      <c r="K37" s="297">
        <v>4</v>
      </c>
      <c r="L37" s="297">
        <v>4</v>
      </c>
      <c r="M37" s="297">
        <v>4</v>
      </c>
      <c r="N37" s="297">
        <v>4</v>
      </c>
      <c r="O37" s="54">
        <v>4</v>
      </c>
      <c r="P37" s="290">
        <v>0</v>
      </c>
      <c r="Q37" s="297">
        <v>4</v>
      </c>
      <c r="R37" s="24">
        <v>4</v>
      </c>
      <c r="S37" s="297">
        <v>4</v>
      </c>
      <c r="T37" s="297">
        <v>4</v>
      </c>
      <c r="U37" s="355">
        <v>0</v>
      </c>
      <c r="V37" s="141">
        <f t="shared" si="34"/>
        <v>60</v>
      </c>
      <c r="W37" s="326"/>
      <c r="X37" s="61"/>
      <c r="Y37" s="61"/>
      <c r="Z37" s="61"/>
      <c r="AA37" s="56"/>
      <c r="AB37" s="56"/>
      <c r="AC37" s="235"/>
      <c r="AD37" s="235"/>
      <c r="AE37" s="235"/>
      <c r="AF37" s="235"/>
      <c r="AG37" s="235"/>
      <c r="AH37" s="235"/>
      <c r="AI37" s="56"/>
      <c r="AJ37" s="56"/>
      <c r="AK37" s="235"/>
      <c r="AL37" s="316"/>
      <c r="AM37" s="316"/>
      <c r="AN37" s="316"/>
      <c r="AO37" s="316"/>
      <c r="AP37" s="56"/>
      <c r="AQ37" s="260"/>
      <c r="AR37" s="260"/>
      <c r="AS37" s="260"/>
      <c r="AT37" s="56"/>
      <c r="AU37" s="56"/>
      <c r="AV37" s="350"/>
      <c r="AW37" s="246">
        <f>SUM(X37:AU37)</f>
        <v>0</v>
      </c>
      <c r="AX37" s="112"/>
      <c r="AY37" s="151"/>
      <c r="AZ37" s="151"/>
      <c r="BA37" s="151"/>
      <c r="BB37" s="151"/>
      <c r="BC37" s="151"/>
      <c r="BD37" s="151"/>
      <c r="BE37" s="151"/>
      <c r="BF37" s="112"/>
      <c r="BG37" s="150"/>
    </row>
    <row r="38" spans="1:59" ht="18" customHeight="1" thickBot="1">
      <c r="A38" s="496"/>
      <c r="B38" s="453"/>
      <c r="C38" s="494"/>
      <c r="D38" s="12" t="s">
        <v>19</v>
      </c>
      <c r="E38" s="24">
        <v>2</v>
      </c>
      <c r="F38" s="24">
        <v>2</v>
      </c>
      <c r="G38" s="24">
        <v>2</v>
      </c>
      <c r="H38" s="24">
        <v>2</v>
      </c>
      <c r="I38" s="24">
        <v>2</v>
      </c>
      <c r="J38" s="24">
        <v>2</v>
      </c>
      <c r="K38" s="297">
        <v>2</v>
      </c>
      <c r="L38" s="297">
        <v>2</v>
      </c>
      <c r="M38" s="297">
        <v>2</v>
      </c>
      <c r="N38" s="297">
        <v>2</v>
      </c>
      <c r="O38" s="54">
        <v>2</v>
      </c>
      <c r="P38" s="290"/>
      <c r="Q38" s="297">
        <v>2</v>
      </c>
      <c r="R38" s="24">
        <v>2</v>
      </c>
      <c r="S38" s="297">
        <v>2</v>
      </c>
      <c r="T38" s="297">
        <v>2</v>
      </c>
      <c r="U38" s="355">
        <v>0</v>
      </c>
      <c r="V38" s="141">
        <f t="shared" si="34"/>
        <v>30</v>
      </c>
      <c r="W38" s="326"/>
      <c r="X38" s="61"/>
      <c r="Y38" s="61"/>
      <c r="Z38" s="61"/>
      <c r="AA38" s="56"/>
      <c r="AB38" s="56"/>
      <c r="AC38" s="235"/>
      <c r="AD38" s="235"/>
      <c r="AE38" s="235"/>
      <c r="AF38" s="235"/>
      <c r="AG38" s="235"/>
      <c r="AH38" s="235"/>
      <c r="AI38" s="56"/>
      <c r="AJ38" s="56"/>
      <c r="AK38" s="235"/>
      <c r="AL38" s="316"/>
      <c r="AM38" s="316"/>
      <c r="AN38" s="316"/>
      <c r="AO38" s="316"/>
      <c r="AP38" s="56"/>
      <c r="AQ38" s="260"/>
      <c r="AR38" s="260"/>
      <c r="AS38" s="260"/>
      <c r="AT38" s="56"/>
      <c r="AU38" s="56"/>
      <c r="AV38" s="350"/>
      <c r="AW38" s="246">
        <f>SUM(X38:AU38)</f>
        <v>0</v>
      </c>
      <c r="AX38" s="112"/>
      <c r="AY38" s="151"/>
      <c r="AZ38" s="151"/>
      <c r="BA38" s="151"/>
      <c r="BB38" s="151"/>
      <c r="BC38" s="151"/>
      <c r="BD38" s="151"/>
      <c r="BE38" s="151"/>
      <c r="BF38" s="112"/>
      <c r="BG38" s="150"/>
    </row>
    <row r="39" spans="1:59" ht="25.5" customHeight="1" thickBot="1" thickTop="1">
      <c r="A39" s="496"/>
      <c r="B39" s="451" t="s">
        <v>210</v>
      </c>
      <c r="C39" s="493" t="s">
        <v>209</v>
      </c>
      <c r="D39" s="12" t="s">
        <v>18</v>
      </c>
      <c r="E39" s="24">
        <v>6</v>
      </c>
      <c r="F39" s="24">
        <v>6</v>
      </c>
      <c r="G39" s="24">
        <v>6</v>
      </c>
      <c r="H39" s="24">
        <v>8</v>
      </c>
      <c r="I39" s="24">
        <v>6</v>
      </c>
      <c r="J39" s="24">
        <v>8</v>
      </c>
      <c r="K39" s="297">
        <v>6</v>
      </c>
      <c r="L39" s="297">
        <v>8</v>
      </c>
      <c r="M39" s="297">
        <v>6</v>
      </c>
      <c r="N39" s="297">
        <v>8</v>
      </c>
      <c r="O39" s="54">
        <v>8</v>
      </c>
      <c r="P39" s="290">
        <v>0</v>
      </c>
      <c r="Q39" s="297">
        <v>8</v>
      </c>
      <c r="R39" s="24">
        <v>8</v>
      </c>
      <c r="S39" s="297">
        <v>8</v>
      </c>
      <c r="T39" s="297">
        <v>8</v>
      </c>
      <c r="U39" s="355">
        <v>0</v>
      </c>
      <c r="V39" s="141">
        <f t="shared" si="34"/>
        <v>108</v>
      </c>
      <c r="W39" s="326"/>
      <c r="X39" s="54">
        <v>4</v>
      </c>
      <c r="Y39" s="54">
        <v>6</v>
      </c>
      <c r="Z39" s="54">
        <v>4</v>
      </c>
      <c r="AA39" s="56">
        <v>6</v>
      </c>
      <c r="AB39" s="56">
        <v>4</v>
      </c>
      <c r="AC39" s="235">
        <v>6</v>
      </c>
      <c r="AD39" s="235">
        <v>4</v>
      </c>
      <c r="AE39" s="235">
        <v>6</v>
      </c>
      <c r="AF39" s="235">
        <v>4</v>
      </c>
      <c r="AG39" s="235">
        <v>6</v>
      </c>
      <c r="AH39" s="235">
        <v>4</v>
      </c>
      <c r="AI39" s="56">
        <v>6</v>
      </c>
      <c r="AJ39" s="56">
        <v>4</v>
      </c>
      <c r="AK39" s="235">
        <v>6</v>
      </c>
      <c r="AL39" s="316"/>
      <c r="AM39" s="316"/>
      <c r="AN39" s="316"/>
      <c r="AO39" s="316"/>
      <c r="AP39" s="56">
        <v>6</v>
      </c>
      <c r="AQ39" s="260"/>
      <c r="AR39" s="260"/>
      <c r="AS39" s="260"/>
      <c r="AT39" s="56">
        <v>5</v>
      </c>
      <c r="AU39" s="56">
        <v>4</v>
      </c>
      <c r="AV39" s="350"/>
      <c r="AW39" s="141">
        <f aca="true" t="shared" si="35" ref="AW39:AW46">SUM(X39:AU39)</f>
        <v>85</v>
      </c>
      <c r="AX39" s="112">
        <f>V39+AW39</f>
        <v>193</v>
      </c>
      <c r="AY39" s="151"/>
      <c r="AZ39" s="151"/>
      <c r="BA39" s="151"/>
      <c r="BB39" s="151"/>
      <c r="BC39" s="151"/>
      <c r="BD39" s="151"/>
      <c r="BE39" s="151"/>
      <c r="BF39" s="112"/>
      <c r="BG39" s="150"/>
    </row>
    <row r="40" spans="1:59" ht="22.5" customHeight="1" thickBot="1">
      <c r="A40" s="496"/>
      <c r="B40" s="453"/>
      <c r="C40" s="494"/>
      <c r="D40" s="12" t="s">
        <v>19</v>
      </c>
      <c r="E40" s="24">
        <v>3</v>
      </c>
      <c r="F40" s="24">
        <v>3</v>
      </c>
      <c r="G40" s="24">
        <v>3</v>
      </c>
      <c r="H40" s="24">
        <v>4</v>
      </c>
      <c r="I40" s="24">
        <v>3</v>
      </c>
      <c r="J40" s="24">
        <v>4</v>
      </c>
      <c r="K40" s="297">
        <v>3</v>
      </c>
      <c r="L40" s="297">
        <v>4</v>
      </c>
      <c r="M40" s="297">
        <v>3</v>
      </c>
      <c r="N40" s="297">
        <v>4</v>
      </c>
      <c r="O40" s="54">
        <v>4</v>
      </c>
      <c r="P40" s="290"/>
      <c r="Q40" s="297">
        <v>4</v>
      </c>
      <c r="R40" s="24">
        <v>4</v>
      </c>
      <c r="S40" s="297">
        <v>4</v>
      </c>
      <c r="T40" s="297">
        <v>4</v>
      </c>
      <c r="U40" s="355">
        <v>0</v>
      </c>
      <c r="V40" s="141">
        <f t="shared" si="34"/>
        <v>54</v>
      </c>
      <c r="W40" s="326"/>
      <c r="X40" s="61">
        <v>2</v>
      </c>
      <c r="Y40" s="61">
        <v>3</v>
      </c>
      <c r="Z40" s="61">
        <v>2</v>
      </c>
      <c r="AA40" s="56">
        <v>3</v>
      </c>
      <c r="AB40" s="56">
        <v>2</v>
      </c>
      <c r="AC40" s="235">
        <v>3</v>
      </c>
      <c r="AD40" s="235">
        <v>2</v>
      </c>
      <c r="AE40" s="235">
        <v>3</v>
      </c>
      <c r="AF40" s="235">
        <v>2</v>
      </c>
      <c r="AG40" s="235">
        <v>3</v>
      </c>
      <c r="AH40" s="235">
        <v>2</v>
      </c>
      <c r="AI40" s="56">
        <v>3</v>
      </c>
      <c r="AJ40" s="56">
        <v>2</v>
      </c>
      <c r="AK40" s="235">
        <v>3</v>
      </c>
      <c r="AL40" s="316"/>
      <c r="AM40" s="316"/>
      <c r="AN40" s="316"/>
      <c r="AO40" s="316"/>
      <c r="AP40" s="56">
        <v>3</v>
      </c>
      <c r="AQ40" s="260"/>
      <c r="AR40" s="260"/>
      <c r="AS40" s="260"/>
      <c r="AT40" s="56">
        <v>2</v>
      </c>
      <c r="AU40" s="56">
        <v>2</v>
      </c>
      <c r="AV40" s="350"/>
      <c r="AW40" s="246">
        <f t="shared" si="35"/>
        <v>42</v>
      </c>
      <c r="AX40" s="112">
        <f>V40+AW40</f>
        <v>96</v>
      </c>
      <c r="AY40" s="151"/>
      <c r="AZ40" s="151"/>
      <c r="BA40" s="151"/>
      <c r="BB40" s="151"/>
      <c r="BC40" s="151"/>
      <c r="BD40" s="151"/>
      <c r="BE40" s="151"/>
      <c r="BF40" s="112"/>
      <c r="BG40" s="150"/>
    </row>
    <row r="41" spans="1:59" ht="23.25" customHeight="1" thickBot="1" thickTop="1">
      <c r="A41" s="496"/>
      <c r="B41" s="451" t="s">
        <v>118</v>
      </c>
      <c r="C41" s="493" t="s">
        <v>211</v>
      </c>
      <c r="D41" s="12" t="s">
        <v>18</v>
      </c>
      <c r="E41" s="24"/>
      <c r="F41" s="24"/>
      <c r="G41" s="24"/>
      <c r="H41" s="24"/>
      <c r="I41" s="24"/>
      <c r="J41" s="24"/>
      <c r="K41" s="297"/>
      <c r="L41" s="297"/>
      <c r="M41" s="297"/>
      <c r="N41" s="297"/>
      <c r="O41" s="54"/>
      <c r="P41" s="290"/>
      <c r="Q41" s="297"/>
      <c r="R41" s="24"/>
      <c r="S41" s="297"/>
      <c r="T41" s="297"/>
      <c r="U41" s="355"/>
      <c r="V41" s="141">
        <f t="shared" si="34"/>
        <v>0</v>
      </c>
      <c r="W41" s="326"/>
      <c r="X41" s="61">
        <v>4</v>
      </c>
      <c r="Y41" s="61">
        <v>4</v>
      </c>
      <c r="Z41" s="61">
        <v>4</v>
      </c>
      <c r="AA41" s="56">
        <v>4</v>
      </c>
      <c r="AB41" s="56">
        <v>4</v>
      </c>
      <c r="AC41" s="235">
        <v>4</v>
      </c>
      <c r="AD41" s="235">
        <v>4</v>
      </c>
      <c r="AE41" s="235">
        <v>4</v>
      </c>
      <c r="AF41" s="235">
        <v>4</v>
      </c>
      <c r="AG41" s="235">
        <v>4</v>
      </c>
      <c r="AH41" s="235">
        <v>4</v>
      </c>
      <c r="AI41" s="56">
        <v>4</v>
      </c>
      <c r="AJ41" s="56">
        <v>4</v>
      </c>
      <c r="AK41" s="235">
        <v>4</v>
      </c>
      <c r="AL41" s="316"/>
      <c r="AM41" s="316"/>
      <c r="AN41" s="316"/>
      <c r="AO41" s="316"/>
      <c r="AP41" s="56">
        <v>4</v>
      </c>
      <c r="AQ41" s="260"/>
      <c r="AR41" s="260"/>
      <c r="AS41" s="260"/>
      <c r="AT41" s="56">
        <v>4</v>
      </c>
      <c r="AU41" s="56">
        <v>4</v>
      </c>
      <c r="AV41" s="350"/>
      <c r="AW41" s="141">
        <f t="shared" si="35"/>
        <v>68</v>
      </c>
      <c r="AX41" s="112"/>
      <c r="AY41" s="151"/>
      <c r="AZ41" s="151"/>
      <c r="BA41" s="151"/>
      <c r="BB41" s="151"/>
      <c r="BC41" s="151"/>
      <c r="BD41" s="151"/>
      <c r="BE41" s="151"/>
      <c r="BF41" s="112"/>
      <c r="BG41" s="150"/>
    </row>
    <row r="42" spans="1:59" ht="20.25" customHeight="1" thickBot="1">
      <c r="A42" s="496"/>
      <c r="B42" s="453"/>
      <c r="C42" s="494"/>
      <c r="D42" s="12" t="s">
        <v>19</v>
      </c>
      <c r="E42" s="24"/>
      <c r="F42" s="24"/>
      <c r="G42" s="24"/>
      <c r="H42" s="24"/>
      <c r="I42" s="24"/>
      <c r="J42" s="24"/>
      <c r="K42" s="297"/>
      <c r="L42" s="297"/>
      <c r="M42" s="297"/>
      <c r="N42" s="297"/>
      <c r="O42" s="54"/>
      <c r="P42" s="290"/>
      <c r="Q42" s="297"/>
      <c r="R42" s="24"/>
      <c r="S42" s="297"/>
      <c r="T42" s="297"/>
      <c r="U42" s="355"/>
      <c r="V42" s="141">
        <f t="shared" si="34"/>
        <v>0</v>
      </c>
      <c r="W42" s="326"/>
      <c r="X42" s="61">
        <v>2</v>
      </c>
      <c r="Y42" s="61">
        <v>2</v>
      </c>
      <c r="Z42" s="61">
        <v>2</v>
      </c>
      <c r="AA42" s="56">
        <v>2</v>
      </c>
      <c r="AB42" s="56">
        <v>2</v>
      </c>
      <c r="AC42" s="235">
        <v>2</v>
      </c>
      <c r="AD42" s="235">
        <v>2</v>
      </c>
      <c r="AE42" s="235">
        <v>2</v>
      </c>
      <c r="AF42" s="235">
        <v>2</v>
      </c>
      <c r="AG42" s="235">
        <v>2</v>
      </c>
      <c r="AH42" s="235">
        <v>2</v>
      </c>
      <c r="AI42" s="56">
        <v>2</v>
      </c>
      <c r="AJ42" s="56">
        <v>2</v>
      </c>
      <c r="AK42" s="235">
        <v>2</v>
      </c>
      <c r="AL42" s="316"/>
      <c r="AM42" s="316"/>
      <c r="AN42" s="316"/>
      <c r="AO42" s="316"/>
      <c r="AP42" s="56">
        <v>2</v>
      </c>
      <c r="AQ42" s="260"/>
      <c r="AR42" s="260"/>
      <c r="AS42" s="260"/>
      <c r="AT42" s="56">
        <v>2</v>
      </c>
      <c r="AU42" s="56">
        <v>2</v>
      </c>
      <c r="AV42" s="350"/>
      <c r="AW42" s="141">
        <f t="shared" si="35"/>
        <v>34</v>
      </c>
      <c r="AX42" s="112"/>
      <c r="AY42" s="151"/>
      <c r="AZ42" s="151"/>
      <c r="BA42" s="151"/>
      <c r="BB42" s="151"/>
      <c r="BC42" s="151"/>
      <c r="BD42" s="151"/>
      <c r="BE42" s="151"/>
      <c r="BF42" s="112"/>
      <c r="BG42" s="150"/>
    </row>
    <row r="43" spans="1:59" ht="23.25" customHeight="1" thickBot="1" thickTop="1">
      <c r="A43" s="496"/>
      <c r="B43" s="451" t="s">
        <v>213</v>
      </c>
      <c r="C43" s="493" t="s">
        <v>212</v>
      </c>
      <c r="D43" s="12" t="s">
        <v>18</v>
      </c>
      <c r="E43" s="24"/>
      <c r="F43" s="24"/>
      <c r="G43" s="24"/>
      <c r="H43" s="24"/>
      <c r="I43" s="24"/>
      <c r="J43" s="24"/>
      <c r="K43" s="297"/>
      <c r="L43" s="297"/>
      <c r="M43" s="297"/>
      <c r="N43" s="297"/>
      <c r="O43" s="54"/>
      <c r="P43" s="290"/>
      <c r="Q43" s="297"/>
      <c r="R43" s="24"/>
      <c r="S43" s="297"/>
      <c r="T43" s="297"/>
      <c r="U43" s="355"/>
      <c r="V43" s="141">
        <f t="shared" si="34"/>
        <v>0</v>
      </c>
      <c r="W43" s="326"/>
      <c r="X43" s="61">
        <v>4</v>
      </c>
      <c r="Y43" s="61">
        <v>4</v>
      </c>
      <c r="Z43" s="61">
        <v>4</v>
      </c>
      <c r="AA43" s="56">
        <v>4</v>
      </c>
      <c r="AB43" s="56">
        <v>4</v>
      </c>
      <c r="AC43" s="235">
        <v>4</v>
      </c>
      <c r="AD43" s="235">
        <v>4</v>
      </c>
      <c r="AE43" s="235">
        <v>4</v>
      </c>
      <c r="AF43" s="235">
        <v>4</v>
      </c>
      <c r="AG43" s="235">
        <v>4</v>
      </c>
      <c r="AH43" s="235">
        <v>4</v>
      </c>
      <c r="AI43" s="56">
        <v>4</v>
      </c>
      <c r="AJ43" s="56">
        <v>4</v>
      </c>
      <c r="AK43" s="235">
        <v>4</v>
      </c>
      <c r="AL43" s="316"/>
      <c r="AM43" s="316"/>
      <c r="AN43" s="316"/>
      <c r="AO43" s="316"/>
      <c r="AP43" s="56">
        <v>4</v>
      </c>
      <c r="AQ43" s="260"/>
      <c r="AR43" s="260"/>
      <c r="AS43" s="260"/>
      <c r="AT43" s="56">
        <v>4</v>
      </c>
      <c r="AU43" s="56">
        <v>4</v>
      </c>
      <c r="AV43" s="350"/>
      <c r="AW43" s="246">
        <f t="shared" si="35"/>
        <v>68</v>
      </c>
      <c r="AX43" s="112">
        <f>V43+AW43</f>
        <v>68</v>
      </c>
      <c r="AY43" s="151"/>
      <c r="AZ43" s="151"/>
      <c r="BA43" s="151"/>
      <c r="BB43" s="151"/>
      <c r="BC43" s="151"/>
      <c r="BD43" s="151"/>
      <c r="BE43" s="151"/>
      <c r="BF43" s="112"/>
      <c r="BG43" s="150"/>
    </row>
    <row r="44" spans="1:59" ht="23.25" customHeight="1" thickBot="1">
      <c r="A44" s="496"/>
      <c r="B44" s="453"/>
      <c r="C44" s="494"/>
      <c r="D44" s="12" t="s">
        <v>19</v>
      </c>
      <c r="E44" s="24"/>
      <c r="F44" s="24"/>
      <c r="G44" s="24"/>
      <c r="H44" s="24"/>
      <c r="I44" s="24"/>
      <c r="J44" s="24"/>
      <c r="K44" s="297"/>
      <c r="L44" s="297"/>
      <c r="M44" s="297"/>
      <c r="N44" s="297"/>
      <c r="O44" s="54"/>
      <c r="P44" s="290"/>
      <c r="Q44" s="297"/>
      <c r="R44" s="24"/>
      <c r="S44" s="297"/>
      <c r="T44" s="297"/>
      <c r="U44" s="355"/>
      <c r="V44" s="141">
        <f t="shared" si="34"/>
        <v>0</v>
      </c>
      <c r="W44" s="326"/>
      <c r="X44" s="61">
        <v>2</v>
      </c>
      <c r="Y44" s="61">
        <v>2</v>
      </c>
      <c r="Z44" s="61">
        <v>2</v>
      </c>
      <c r="AA44" s="56">
        <v>2</v>
      </c>
      <c r="AB44" s="56">
        <v>2</v>
      </c>
      <c r="AC44" s="235">
        <v>2</v>
      </c>
      <c r="AD44" s="235">
        <v>2</v>
      </c>
      <c r="AE44" s="235">
        <v>2</v>
      </c>
      <c r="AF44" s="235">
        <v>2</v>
      </c>
      <c r="AG44" s="235">
        <v>2</v>
      </c>
      <c r="AH44" s="235">
        <v>2</v>
      </c>
      <c r="AI44" s="56">
        <v>2</v>
      </c>
      <c r="AJ44" s="56">
        <v>2</v>
      </c>
      <c r="AK44" s="235">
        <v>2</v>
      </c>
      <c r="AL44" s="316"/>
      <c r="AM44" s="316"/>
      <c r="AN44" s="316"/>
      <c r="AO44" s="316"/>
      <c r="AP44" s="56">
        <v>2</v>
      </c>
      <c r="AQ44" s="260"/>
      <c r="AR44" s="260"/>
      <c r="AS44" s="260"/>
      <c r="AT44" s="56">
        <v>2</v>
      </c>
      <c r="AU44" s="56">
        <v>2</v>
      </c>
      <c r="AV44" s="350"/>
      <c r="AW44" s="246">
        <f t="shared" si="35"/>
        <v>34</v>
      </c>
      <c r="AX44" s="112">
        <f>V44+AW44</f>
        <v>34</v>
      </c>
      <c r="AY44" s="151"/>
      <c r="AZ44" s="151"/>
      <c r="BA44" s="151"/>
      <c r="BB44" s="151"/>
      <c r="BC44" s="151"/>
      <c r="BD44" s="151"/>
      <c r="BE44" s="151"/>
      <c r="BF44" s="112"/>
      <c r="BG44" s="150"/>
    </row>
    <row r="45" spans="1:59" ht="18.75" customHeight="1" thickBot="1" thickTop="1">
      <c r="A45" s="496"/>
      <c r="B45" s="451" t="s">
        <v>215</v>
      </c>
      <c r="C45" s="493" t="s">
        <v>214</v>
      </c>
      <c r="D45" s="12" t="s">
        <v>18</v>
      </c>
      <c r="E45" s="24"/>
      <c r="F45" s="24"/>
      <c r="G45" s="24"/>
      <c r="H45" s="24"/>
      <c r="I45" s="24"/>
      <c r="J45" s="24"/>
      <c r="K45" s="297"/>
      <c r="L45" s="297"/>
      <c r="M45" s="297"/>
      <c r="N45" s="297"/>
      <c r="O45" s="54"/>
      <c r="P45" s="290"/>
      <c r="Q45" s="297"/>
      <c r="R45" s="24"/>
      <c r="S45" s="297"/>
      <c r="T45" s="297"/>
      <c r="U45" s="355"/>
      <c r="V45" s="141">
        <f t="shared" si="34"/>
        <v>0</v>
      </c>
      <c r="W45" s="326"/>
      <c r="X45" s="61">
        <v>2</v>
      </c>
      <c r="Y45" s="61">
        <v>4</v>
      </c>
      <c r="Z45" s="61">
        <v>2</v>
      </c>
      <c r="AA45" s="56">
        <v>4</v>
      </c>
      <c r="AB45" s="56">
        <v>2</v>
      </c>
      <c r="AC45" s="235">
        <v>4</v>
      </c>
      <c r="AD45" s="235">
        <v>2</v>
      </c>
      <c r="AE45" s="235">
        <v>4</v>
      </c>
      <c r="AF45" s="235">
        <v>2</v>
      </c>
      <c r="AG45" s="235">
        <v>4</v>
      </c>
      <c r="AH45" s="235">
        <v>2</v>
      </c>
      <c r="AI45" s="56">
        <v>4</v>
      </c>
      <c r="AJ45" s="56">
        <v>2</v>
      </c>
      <c r="AK45" s="235">
        <v>4</v>
      </c>
      <c r="AL45" s="316"/>
      <c r="AM45" s="316"/>
      <c r="AN45" s="316"/>
      <c r="AO45" s="316"/>
      <c r="AP45" s="56">
        <v>2</v>
      </c>
      <c r="AQ45" s="260"/>
      <c r="AR45" s="260"/>
      <c r="AS45" s="260"/>
      <c r="AT45" s="56">
        <v>4</v>
      </c>
      <c r="AU45" s="56">
        <v>3</v>
      </c>
      <c r="AV45" s="350"/>
      <c r="AW45" s="246">
        <f t="shared" si="35"/>
        <v>51</v>
      </c>
      <c r="AX45" s="112">
        <f>V45+AW45</f>
        <v>51</v>
      </c>
      <c r="AY45" s="151"/>
      <c r="AZ45" s="151"/>
      <c r="BA45" s="151"/>
      <c r="BB45" s="151"/>
      <c r="BC45" s="151"/>
      <c r="BD45" s="151"/>
      <c r="BE45" s="151"/>
      <c r="BF45" s="112"/>
      <c r="BG45" s="150"/>
    </row>
    <row r="46" spans="1:59" ht="18.75" customHeight="1" thickBot="1">
      <c r="A46" s="496"/>
      <c r="B46" s="453"/>
      <c r="C46" s="494"/>
      <c r="D46" s="12" t="s">
        <v>19</v>
      </c>
      <c r="E46" s="24"/>
      <c r="F46" s="24"/>
      <c r="G46" s="24"/>
      <c r="H46" s="24"/>
      <c r="I46" s="24"/>
      <c r="J46" s="24"/>
      <c r="K46" s="297"/>
      <c r="L46" s="297"/>
      <c r="M46" s="297"/>
      <c r="N46" s="297"/>
      <c r="O46" s="54"/>
      <c r="P46" s="290"/>
      <c r="Q46" s="297"/>
      <c r="R46" s="24"/>
      <c r="S46" s="297"/>
      <c r="T46" s="297"/>
      <c r="U46" s="355"/>
      <c r="V46" s="141">
        <f t="shared" si="34"/>
        <v>0</v>
      </c>
      <c r="W46" s="326"/>
      <c r="X46" s="61">
        <v>1</v>
      </c>
      <c r="Y46" s="61">
        <v>2</v>
      </c>
      <c r="Z46" s="61">
        <v>1</v>
      </c>
      <c r="AA46" s="56">
        <v>2</v>
      </c>
      <c r="AB46" s="56">
        <v>1</v>
      </c>
      <c r="AC46" s="235">
        <v>2</v>
      </c>
      <c r="AD46" s="235">
        <v>1</v>
      </c>
      <c r="AE46" s="235">
        <v>2</v>
      </c>
      <c r="AF46" s="235">
        <v>1</v>
      </c>
      <c r="AG46" s="235">
        <v>2</v>
      </c>
      <c r="AH46" s="235">
        <v>1</v>
      </c>
      <c r="AI46" s="56">
        <v>2</v>
      </c>
      <c r="AJ46" s="56">
        <v>1</v>
      </c>
      <c r="AK46" s="235">
        <v>2</v>
      </c>
      <c r="AL46" s="316"/>
      <c r="AM46" s="316"/>
      <c r="AN46" s="316"/>
      <c r="AO46" s="316"/>
      <c r="AP46" s="56">
        <v>1</v>
      </c>
      <c r="AQ46" s="260"/>
      <c r="AR46" s="260"/>
      <c r="AS46" s="260"/>
      <c r="AT46" s="56">
        <v>2</v>
      </c>
      <c r="AU46" s="56">
        <v>2</v>
      </c>
      <c r="AV46" s="350"/>
      <c r="AW46" s="246">
        <f t="shared" si="35"/>
        <v>26</v>
      </c>
      <c r="AX46" s="112">
        <f>V46+AW46</f>
        <v>26</v>
      </c>
      <c r="AY46" s="151"/>
      <c r="AZ46" s="151"/>
      <c r="BA46" s="151"/>
      <c r="BB46" s="151"/>
      <c r="BC46" s="151"/>
      <c r="BD46" s="151"/>
      <c r="BE46" s="151"/>
      <c r="BF46" s="112"/>
      <c r="BG46" s="150"/>
    </row>
    <row r="47" spans="1:59" ht="23.25" customHeight="1" thickBot="1" thickTop="1">
      <c r="A47" s="496"/>
      <c r="B47" s="516" t="s">
        <v>168</v>
      </c>
      <c r="C47" s="526" t="s">
        <v>167</v>
      </c>
      <c r="D47" s="322" t="s">
        <v>18</v>
      </c>
      <c r="E47" s="110">
        <f>E49</f>
        <v>12</v>
      </c>
      <c r="F47" s="110">
        <f aca="true" t="shared" si="36" ref="F47:U47">F49</f>
        <v>12</v>
      </c>
      <c r="G47" s="110">
        <f t="shared" si="36"/>
        <v>12</v>
      </c>
      <c r="H47" s="110">
        <f t="shared" si="36"/>
        <v>12</v>
      </c>
      <c r="I47" s="110">
        <f t="shared" si="36"/>
        <v>12</v>
      </c>
      <c r="J47" s="110">
        <f t="shared" si="36"/>
        <v>12</v>
      </c>
      <c r="K47" s="110">
        <f t="shared" si="36"/>
        <v>12</v>
      </c>
      <c r="L47" s="110">
        <f t="shared" si="36"/>
        <v>12</v>
      </c>
      <c r="M47" s="110">
        <f t="shared" si="36"/>
        <v>12</v>
      </c>
      <c r="N47" s="110">
        <f t="shared" si="36"/>
        <v>12</v>
      </c>
      <c r="O47" s="110">
        <f t="shared" si="36"/>
        <v>12</v>
      </c>
      <c r="P47" s="290">
        <f t="shared" si="36"/>
        <v>0</v>
      </c>
      <c r="Q47" s="110">
        <f t="shared" si="36"/>
        <v>12</v>
      </c>
      <c r="R47" s="110">
        <f t="shared" si="36"/>
        <v>14</v>
      </c>
      <c r="S47" s="110">
        <f t="shared" si="36"/>
        <v>14</v>
      </c>
      <c r="T47" s="110">
        <f t="shared" si="36"/>
        <v>14</v>
      </c>
      <c r="U47" s="355">
        <f t="shared" si="36"/>
        <v>0</v>
      </c>
      <c r="V47" s="131">
        <f>V49</f>
        <v>186</v>
      </c>
      <c r="W47" s="52"/>
      <c r="X47" s="110">
        <f aca="true" t="shared" si="37" ref="X47:AK47">X49</f>
        <v>14</v>
      </c>
      <c r="Y47" s="110">
        <f t="shared" si="37"/>
        <v>12</v>
      </c>
      <c r="Z47" s="110">
        <f t="shared" si="37"/>
        <v>14</v>
      </c>
      <c r="AA47" s="110">
        <f t="shared" si="37"/>
        <v>12</v>
      </c>
      <c r="AB47" s="110">
        <f t="shared" si="37"/>
        <v>14</v>
      </c>
      <c r="AC47" s="110">
        <f t="shared" si="37"/>
        <v>12</v>
      </c>
      <c r="AD47" s="110">
        <f t="shared" si="37"/>
        <v>14</v>
      </c>
      <c r="AE47" s="110">
        <f t="shared" si="37"/>
        <v>12</v>
      </c>
      <c r="AF47" s="110">
        <f t="shared" si="37"/>
        <v>14</v>
      </c>
      <c r="AG47" s="110">
        <f t="shared" si="37"/>
        <v>12</v>
      </c>
      <c r="AH47" s="110">
        <f t="shared" si="37"/>
        <v>14</v>
      </c>
      <c r="AI47" s="110">
        <f t="shared" si="37"/>
        <v>12</v>
      </c>
      <c r="AJ47" s="110">
        <f t="shared" si="37"/>
        <v>14</v>
      </c>
      <c r="AK47" s="110">
        <f t="shared" si="37"/>
        <v>12</v>
      </c>
      <c r="AL47" s="290">
        <v>0</v>
      </c>
      <c r="AM47" s="290">
        <v>0</v>
      </c>
      <c r="AN47" s="290">
        <v>0</v>
      </c>
      <c r="AO47" s="290">
        <v>0</v>
      </c>
      <c r="AP47" s="110">
        <f>AP49</f>
        <v>14</v>
      </c>
      <c r="AQ47" s="259">
        <v>0</v>
      </c>
      <c r="AR47" s="259">
        <v>0</v>
      </c>
      <c r="AS47" s="259">
        <v>0</v>
      </c>
      <c r="AT47" s="110">
        <f>AT49</f>
        <v>12</v>
      </c>
      <c r="AU47" s="110">
        <f>AU49</f>
        <v>13</v>
      </c>
      <c r="AV47" s="355"/>
      <c r="AW47" s="327">
        <f aca="true" t="shared" si="38" ref="AW47:AW52">SUM(X47:AU47)</f>
        <v>221</v>
      </c>
      <c r="AX47" s="112">
        <f aca="true" t="shared" si="39" ref="AX47:AX52">V47+AW47</f>
        <v>407</v>
      </c>
      <c r="AY47" s="151"/>
      <c r="AZ47" s="151"/>
      <c r="BA47" s="151"/>
      <c r="BB47" s="151"/>
      <c r="BC47" s="151"/>
      <c r="BD47" s="151"/>
      <c r="BE47" s="151"/>
      <c r="BF47" s="112"/>
      <c r="BG47" s="150"/>
    </row>
    <row r="48" spans="1:59" ht="18" customHeight="1" thickBot="1">
      <c r="A48" s="496"/>
      <c r="B48" s="517"/>
      <c r="C48" s="527"/>
      <c r="D48" s="322" t="s">
        <v>19</v>
      </c>
      <c r="E48" s="110">
        <f>E50</f>
        <v>6</v>
      </c>
      <c r="F48" s="110">
        <f aca="true" t="shared" si="40" ref="F48:U48">F50</f>
        <v>6</v>
      </c>
      <c r="G48" s="110">
        <f t="shared" si="40"/>
        <v>6</v>
      </c>
      <c r="H48" s="110">
        <f t="shared" si="40"/>
        <v>6</v>
      </c>
      <c r="I48" s="110">
        <f t="shared" si="40"/>
        <v>6</v>
      </c>
      <c r="J48" s="110">
        <f t="shared" si="40"/>
        <v>6</v>
      </c>
      <c r="K48" s="110">
        <f t="shared" si="40"/>
        <v>6</v>
      </c>
      <c r="L48" s="110">
        <f t="shared" si="40"/>
        <v>6</v>
      </c>
      <c r="M48" s="110">
        <f t="shared" si="40"/>
        <v>6</v>
      </c>
      <c r="N48" s="110">
        <f t="shared" si="40"/>
        <v>6</v>
      </c>
      <c r="O48" s="110">
        <f t="shared" si="40"/>
        <v>6</v>
      </c>
      <c r="P48" s="290">
        <f t="shared" si="40"/>
        <v>0</v>
      </c>
      <c r="Q48" s="110">
        <f t="shared" si="40"/>
        <v>6</v>
      </c>
      <c r="R48" s="110">
        <f t="shared" si="40"/>
        <v>7</v>
      </c>
      <c r="S48" s="110">
        <f t="shared" si="40"/>
        <v>7</v>
      </c>
      <c r="T48" s="110">
        <f t="shared" si="40"/>
        <v>7</v>
      </c>
      <c r="U48" s="355">
        <f t="shared" si="40"/>
        <v>0</v>
      </c>
      <c r="V48" s="131">
        <f>V50</f>
        <v>93</v>
      </c>
      <c r="W48" s="52"/>
      <c r="X48" s="110">
        <f aca="true" t="shared" si="41" ref="X48:AK48">X50</f>
        <v>7</v>
      </c>
      <c r="Y48" s="110">
        <f t="shared" si="41"/>
        <v>6</v>
      </c>
      <c r="Z48" s="110">
        <f t="shared" si="41"/>
        <v>7</v>
      </c>
      <c r="AA48" s="110">
        <f t="shared" si="41"/>
        <v>6</v>
      </c>
      <c r="AB48" s="110">
        <f t="shared" si="41"/>
        <v>7</v>
      </c>
      <c r="AC48" s="110">
        <f t="shared" si="41"/>
        <v>6</v>
      </c>
      <c r="AD48" s="110">
        <f t="shared" si="41"/>
        <v>7</v>
      </c>
      <c r="AE48" s="110">
        <f t="shared" si="41"/>
        <v>6</v>
      </c>
      <c r="AF48" s="110">
        <f t="shared" si="41"/>
        <v>7</v>
      </c>
      <c r="AG48" s="110">
        <f t="shared" si="41"/>
        <v>6</v>
      </c>
      <c r="AH48" s="110">
        <f t="shared" si="41"/>
        <v>7</v>
      </c>
      <c r="AI48" s="110">
        <f t="shared" si="41"/>
        <v>6</v>
      </c>
      <c r="AJ48" s="110">
        <f t="shared" si="41"/>
        <v>7</v>
      </c>
      <c r="AK48" s="110">
        <f t="shared" si="41"/>
        <v>6</v>
      </c>
      <c r="AL48" s="316"/>
      <c r="AM48" s="316"/>
      <c r="AN48" s="316"/>
      <c r="AO48" s="316"/>
      <c r="AP48" s="110">
        <f>AP50</f>
        <v>7</v>
      </c>
      <c r="AQ48" s="260"/>
      <c r="AR48" s="260"/>
      <c r="AS48" s="260"/>
      <c r="AT48" s="110">
        <f>AT50</f>
        <v>6</v>
      </c>
      <c r="AU48" s="110">
        <f>AU50</f>
        <v>6</v>
      </c>
      <c r="AV48" s="355"/>
      <c r="AW48" s="328">
        <f t="shared" si="38"/>
        <v>110</v>
      </c>
      <c r="AX48" s="112">
        <f t="shared" si="39"/>
        <v>203</v>
      </c>
      <c r="AY48" s="151"/>
      <c r="AZ48" s="151"/>
      <c r="BA48" s="151"/>
      <c r="BB48" s="151"/>
      <c r="BC48" s="151"/>
      <c r="BD48" s="151"/>
      <c r="BE48" s="151"/>
      <c r="BF48" s="112"/>
      <c r="BG48" s="150"/>
    </row>
    <row r="49" spans="1:59" ht="22.5" customHeight="1" thickBot="1" thickTop="1">
      <c r="A49" s="496"/>
      <c r="B49" s="512" t="s">
        <v>216</v>
      </c>
      <c r="C49" s="514" t="s">
        <v>217</v>
      </c>
      <c r="D49" s="324" t="s">
        <v>18</v>
      </c>
      <c r="E49" s="325">
        <f>E51+E53</f>
        <v>12</v>
      </c>
      <c r="F49" s="325">
        <f aca="true" t="shared" si="42" ref="F49:U49">F51+F53</f>
        <v>12</v>
      </c>
      <c r="G49" s="325">
        <f t="shared" si="42"/>
        <v>12</v>
      </c>
      <c r="H49" s="325">
        <f t="shared" si="42"/>
        <v>12</v>
      </c>
      <c r="I49" s="325">
        <f t="shared" si="42"/>
        <v>12</v>
      </c>
      <c r="J49" s="325">
        <f t="shared" si="42"/>
        <v>12</v>
      </c>
      <c r="K49" s="325">
        <f t="shared" si="42"/>
        <v>12</v>
      </c>
      <c r="L49" s="325">
        <f t="shared" si="42"/>
        <v>12</v>
      </c>
      <c r="M49" s="325">
        <f t="shared" si="42"/>
        <v>12</v>
      </c>
      <c r="N49" s="325">
        <f t="shared" si="42"/>
        <v>12</v>
      </c>
      <c r="O49" s="325">
        <f t="shared" si="42"/>
        <v>12</v>
      </c>
      <c r="P49" s="290">
        <f t="shared" si="42"/>
        <v>0</v>
      </c>
      <c r="Q49" s="325">
        <f t="shared" si="42"/>
        <v>12</v>
      </c>
      <c r="R49" s="325">
        <f t="shared" si="42"/>
        <v>14</v>
      </c>
      <c r="S49" s="325">
        <f t="shared" si="42"/>
        <v>14</v>
      </c>
      <c r="T49" s="325">
        <f t="shared" si="42"/>
        <v>14</v>
      </c>
      <c r="U49" s="355">
        <f t="shared" si="42"/>
        <v>0</v>
      </c>
      <c r="V49" s="131">
        <f>V51+V53</f>
        <v>186</v>
      </c>
      <c r="W49" s="52"/>
      <c r="X49" s="325">
        <f aca="true" t="shared" si="43" ref="X49:AK49">X51+X53</f>
        <v>14</v>
      </c>
      <c r="Y49" s="325">
        <f t="shared" si="43"/>
        <v>12</v>
      </c>
      <c r="Z49" s="325">
        <f t="shared" si="43"/>
        <v>14</v>
      </c>
      <c r="AA49" s="325">
        <f t="shared" si="43"/>
        <v>12</v>
      </c>
      <c r="AB49" s="325">
        <f t="shared" si="43"/>
        <v>14</v>
      </c>
      <c r="AC49" s="325">
        <f t="shared" si="43"/>
        <v>12</v>
      </c>
      <c r="AD49" s="325">
        <f t="shared" si="43"/>
        <v>14</v>
      </c>
      <c r="AE49" s="325">
        <f t="shared" si="43"/>
        <v>12</v>
      </c>
      <c r="AF49" s="325">
        <f t="shared" si="43"/>
        <v>14</v>
      </c>
      <c r="AG49" s="325">
        <f t="shared" si="43"/>
        <v>12</v>
      </c>
      <c r="AH49" s="325">
        <f t="shared" si="43"/>
        <v>14</v>
      </c>
      <c r="AI49" s="325">
        <f t="shared" si="43"/>
        <v>12</v>
      </c>
      <c r="AJ49" s="325">
        <f t="shared" si="43"/>
        <v>14</v>
      </c>
      <c r="AK49" s="325">
        <f t="shared" si="43"/>
        <v>12</v>
      </c>
      <c r="AL49" s="290">
        <f>AL51+AL53+AL55+AL56+AL58</f>
        <v>36</v>
      </c>
      <c r="AM49" s="290">
        <f>AM51+AM53+AM55+AM56+AM58</f>
        <v>36</v>
      </c>
      <c r="AN49" s="290">
        <f>AN51+AN53+AN55+AN56+AN58</f>
        <v>36</v>
      </c>
      <c r="AO49" s="290">
        <f>AO51+AO53+AO55+AO56+AO58</f>
        <v>36</v>
      </c>
      <c r="AP49" s="325">
        <f>AP51+AP53</f>
        <v>14</v>
      </c>
      <c r="AQ49" s="259">
        <f>AQ51+AQ53+AQ55+AQ56+AQ58</f>
        <v>0</v>
      </c>
      <c r="AR49" s="259">
        <f>AR51+AR53+AR55+AR56+AR58</f>
        <v>0</v>
      </c>
      <c r="AS49" s="259">
        <f>AS51+AS53+AS55+AS56+AS58</f>
        <v>0</v>
      </c>
      <c r="AT49" s="325">
        <f aca="true" t="shared" si="44" ref="AT49:AW50">AT51+AT53</f>
        <v>12</v>
      </c>
      <c r="AU49" s="325">
        <f t="shared" si="44"/>
        <v>13</v>
      </c>
      <c r="AV49" s="355"/>
      <c r="AW49" s="131">
        <f t="shared" si="44"/>
        <v>221</v>
      </c>
      <c r="AX49" s="112">
        <f t="shared" si="39"/>
        <v>407</v>
      </c>
      <c r="AY49" s="151"/>
      <c r="AZ49" s="151"/>
      <c r="BA49" s="151"/>
      <c r="BB49" s="151"/>
      <c r="BC49" s="151"/>
      <c r="BD49" s="151"/>
      <c r="BE49" s="151"/>
      <c r="BF49" s="112"/>
      <c r="BG49" s="150"/>
    </row>
    <row r="50" spans="1:59" ht="18" customHeight="1" thickBot="1">
      <c r="A50" s="497"/>
      <c r="B50" s="513"/>
      <c r="C50" s="515"/>
      <c r="D50" s="324" t="s">
        <v>19</v>
      </c>
      <c r="E50" s="325">
        <f>E52+E54</f>
        <v>6</v>
      </c>
      <c r="F50" s="325">
        <f aca="true" t="shared" si="45" ref="F50:U50">F52+F54</f>
        <v>6</v>
      </c>
      <c r="G50" s="325">
        <f t="shared" si="45"/>
        <v>6</v>
      </c>
      <c r="H50" s="325">
        <f t="shared" si="45"/>
        <v>6</v>
      </c>
      <c r="I50" s="325">
        <f t="shared" si="45"/>
        <v>6</v>
      </c>
      <c r="J50" s="325">
        <f t="shared" si="45"/>
        <v>6</v>
      </c>
      <c r="K50" s="325">
        <f t="shared" si="45"/>
        <v>6</v>
      </c>
      <c r="L50" s="325">
        <f t="shared" si="45"/>
        <v>6</v>
      </c>
      <c r="M50" s="325">
        <f t="shared" si="45"/>
        <v>6</v>
      </c>
      <c r="N50" s="325">
        <f t="shared" si="45"/>
        <v>6</v>
      </c>
      <c r="O50" s="325">
        <f t="shared" si="45"/>
        <v>6</v>
      </c>
      <c r="P50" s="290">
        <f t="shared" si="45"/>
        <v>0</v>
      </c>
      <c r="Q50" s="325">
        <f t="shared" si="45"/>
        <v>6</v>
      </c>
      <c r="R50" s="325">
        <f t="shared" si="45"/>
        <v>7</v>
      </c>
      <c r="S50" s="325">
        <f t="shared" si="45"/>
        <v>7</v>
      </c>
      <c r="T50" s="325">
        <f t="shared" si="45"/>
        <v>7</v>
      </c>
      <c r="U50" s="355">
        <f t="shared" si="45"/>
        <v>0</v>
      </c>
      <c r="V50" s="131">
        <f>V52+V54</f>
        <v>93</v>
      </c>
      <c r="W50" s="52"/>
      <c r="X50" s="325">
        <f aca="true" t="shared" si="46" ref="X50:AK50">X52+X54</f>
        <v>7</v>
      </c>
      <c r="Y50" s="325">
        <f t="shared" si="46"/>
        <v>6</v>
      </c>
      <c r="Z50" s="325">
        <f t="shared" si="46"/>
        <v>7</v>
      </c>
      <c r="AA50" s="325">
        <f t="shared" si="46"/>
        <v>6</v>
      </c>
      <c r="AB50" s="325">
        <f t="shared" si="46"/>
        <v>7</v>
      </c>
      <c r="AC50" s="325">
        <f t="shared" si="46"/>
        <v>6</v>
      </c>
      <c r="AD50" s="325">
        <f t="shared" si="46"/>
        <v>7</v>
      </c>
      <c r="AE50" s="325">
        <f t="shared" si="46"/>
        <v>6</v>
      </c>
      <c r="AF50" s="325">
        <f t="shared" si="46"/>
        <v>7</v>
      </c>
      <c r="AG50" s="325">
        <f t="shared" si="46"/>
        <v>6</v>
      </c>
      <c r="AH50" s="325">
        <f t="shared" si="46"/>
        <v>7</v>
      </c>
      <c r="AI50" s="325">
        <f t="shared" si="46"/>
        <v>6</v>
      </c>
      <c r="AJ50" s="325">
        <f t="shared" si="46"/>
        <v>7</v>
      </c>
      <c r="AK50" s="325">
        <f t="shared" si="46"/>
        <v>6</v>
      </c>
      <c r="AL50" s="316"/>
      <c r="AM50" s="316"/>
      <c r="AN50" s="316"/>
      <c r="AO50" s="316"/>
      <c r="AP50" s="325">
        <f>AP52+AP54</f>
        <v>7</v>
      </c>
      <c r="AQ50" s="260"/>
      <c r="AR50" s="260"/>
      <c r="AS50" s="260"/>
      <c r="AT50" s="325">
        <f t="shared" si="44"/>
        <v>6</v>
      </c>
      <c r="AU50" s="325">
        <f t="shared" si="44"/>
        <v>6</v>
      </c>
      <c r="AV50" s="355"/>
      <c r="AW50" s="131">
        <f t="shared" si="44"/>
        <v>110</v>
      </c>
      <c r="AX50" s="112">
        <f t="shared" si="39"/>
        <v>203</v>
      </c>
      <c r="AY50" s="151"/>
      <c r="AZ50" s="151"/>
      <c r="BA50" s="151"/>
      <c r="BB50" s="151"/>
      <c r="BC50" s="151"/>
      <c r="BD50" s="151"/>
      <c r="BE50" s="151"/>
      <c r="BF50" s="112"/>
      <c r="BG50" s="150"/>
    </row>
    <row r="51" spans="1:59" ht="15.75" customHeight="1" thickBot="1" thickTop="1">
      <c r="A51" s="1"/>
      <c r="B51" s="451" t="s">
        <v>53</v>
      </c>
      <c r="C51" s="493" t="s">
        <v>198</v>
      </c>
      <c r="D51" s="12" t="s">
        <v>18</v>
      </c>
      <c r="E51" s="24">
        <v>12</v>
      </c>
      <c r="F51" s="24">
        <v>12</v>
      </c>
      <c r="G51" s="24">
        <v>12</v>
      </c>
      <c r="H51" s="24">
        <v>12</v>
      </c>
      <c r="I51" s="24">
        <v>12</v>
      </c>
      <c r="J51" s="24">
        <v>12</v>
      </c>
      <c r="K51" s="297">
        <v>12</v>
      </c>
      <c r="L51" s="297">
        <v>12</v>
      </c>
      <c r="M51" s="297">
        <v>12</v>
      </c>
      <c r="N51" s="297">
        <v>12</v>
      </c>
      <c r="O51" s="54">
        <v>12</v>
      </c>
      <c r="P51" s="290"/>
      <c r="Q51" s="297">
        <v>12</v>
      </c>
      <c r="R51" s="24">
        <v>14</v>
      </c>
      <c r="S51" s="297">
        <v>14</v>
      </c>
      <c r="T51" s="297">
        <v>14</v>
      </c>
      <c r="U51" s="355">
        <v>0</v>
      </c>
      <c r="V51" s="141">
        <f aca="true" t="shared" si="47" ref="V51:V58">SUM(E51:U51)</f>
        <v>186</v>
      </c>
      <c r="W51" s="326"/>
      <c r="X51" s="61"/>
      <c r="Y51" s="61"/>
      <c r="Z51" s="61"/>
      <c r="AA51" s="56"/>
      <c r="AB51" s="56"/>
      <c r="AC51" s="235"/>
      <c r="AD51" s="235"/>
      <c r="AE51" s="235"/>
      <c r="AF51" s="235"/>
      <c r="AG51" s="235"/>
      <c r="AH51" s="235"/>
      <c r="AI51" s="56"/>
      <c r="AJ51" s="56"/>
      <c r="AK51" s="235"/>
      <c r="AL51" s="316"/>
      <c r="AM51" s="316"/>
      <c r="AN51" s="316"/>
      <c r="AO51" s="316"/>
      <c r="AP51" s="56"/>
      <c r="AQ51" s="260"/>
      <c r="AR51" s="260"/>
      <c r="AS51" s="260"/>
      <c r="AT51" s="56"/>
      <c r="AU51" s="56"/>
      <c r="AV51" s="350"/>
      <c r="AW51" s="246">
        <f t="shared" si="38"/>
        <v>0</v>
      </c>
      <c r="AX51" s="112">
        <f t="shared" si="39"/>
        <v>186</v>
      </c>
      <c r="AY51" s="151"/>
      <c r="AZ51" s="151"/>
      <c r="BA51" s="151"/>
      <c r="BB51" s="151"/>
      <c r="BC51" s="151"/>
      <c r="BD51" s="151"/>
      <c r="BE51" s="151"/>
      <c r="BF51" s="112"/>
      <c r="BG51" s="150"/>
    </row>
    <row r="52" spans="1:59" ht="15.75" customHeight="1" thickBot="1">
      <c r="A52" s="1"/>
      <c r="B52" s="453"/>
      <c r="C52" s="494"/>
      <c r="D52" s="12" t="s">
        <v>19</v>
      </c>
      <c r="E52" s="24">
        <v>6</v>
      </c>
      <c r="F52" s="24">
        <v>6</v>
      </c>
      <c r="G52" s="24">
        <v>6</v>
      </c>
      <c r="H52" s="24">
        <v>6</v>
      </c>
      <c r="I52" s="24">
        <v>6</v>
      </c>
      <c r="J52" s="24">
        <v>6</v>
      </c>
      <c r="K52" s="297">
        <v>6</v>
      </c>
      <c r="L52" s="297">
        <v>6</v>
      </c>
      <c r="M52" s="297">
        <v>6</v>
      </c>
      <c r="N52" s="297">
        <v>6</v>
      </c>
      <c r="O52" s="54">
        <v>6</v>
      </c>
      <c r="P52" s="290"/>
      <c r="Q52" s="297">
        <v>6</v>
      </c>
      <c r="R52" s="24">
        <v>7</v>
      </c>
      <c r="S52" s="297">
        <v>7</v>
      </c>
      <c r="T52" s="297">
        <v>7</v>
      </c>
      <c r="U52" s="355">
        <v>0</v>
      </c>
      <c r="V52" s="141">
        <f t="shared" si="47"/>
        <v>93</v>
      </c>
      <c r="W52" s="326"/>
      <c r="X52" s="61"/>
      <c r="Y52" s="61"/>
      <c r="Z52" s="61"/>
      <c r="AA52" s="56"/>
      <c r="AB52" s="56"/>
      <c r="AC52" s="235"/>
      <c r="AD52" s="235"/>
      <c r="AE52" s="235"/>
      <c r="AF52" s="235"/>
      <c r="AG52" s="235"/>
      <c r="AH52" s="235"/>
      <c r="AI52" s="56"/>
      <c r="AJ52" s="56"/>
      <c r="AK52" s="235"/>
      <c r="AL52" s="316"/>
      <c r="AM52" s="316"/>
      <c r="AN52" s="316"/>
      <c r="AO52" s="316"/>
      <c r="AP52" s="56"/>
      <c r="AQ52" s="260"/>
      <c r="AR52" s="260"/>
      <c r="AS52" s="260"/>
      <c r="AT52" s="56"/>
      <c r="AU52" s="56"/>
      <c r="AV52" s="350"/>
      <c r="AW52" s="246">
        <f t="shared" si="38"/>
        <v>0</v>
      </c>
      <c r="AX52" s="112">
        <f t="shared" si="39"/>
        <v>93</v>
      </c>
      <c r="AY52" s="151"/>
      <c r="AZ52" s="151"/>
      <c r="BA52" s="151"/>
      <c r="BB52" s="151"/>
      <c r="BC52" s="151"/>
      <c r="BD52" s="151"/>
      <c r="BE52" s="151"/>
      <c r="BF52" s="112"/>
      <c r="BG52" s="150"/>
    </row>
    <row r="53" spans="2:59" ht="16.5" customHeight="1" thickBot="1" thickTop="1">
      <c r="B53" s="451" t="s">
        <v>218</v>
      </c>
      <c r="C53" s="493" t="s">
        <v>217</v>
      </c>
      <c r="D53" s="12" t="s">
        <v>18</v>
      </c>
      <c r="E53" s="24"/>
      <c r="F53" s="24"/>
      <c r="G53" s="24"/>
      <c r="H53" s="24"/>
      <c r="I53" s="24"/>
      <c r="J53" s="24"/>
      <c r="K53" s="297"/>
      <c r="L53" s="297"/>
      <c r="M53" s="297"/>
      <c r="N53" s="297"/>
      <c r="O53" s="54"/>
      <c r="P53" s="290"/>
      <c r="Q53" s="297"/>
      <c r="R53" s="24"/>
      <c r="S53" s="297"/>
      <c r="T53" s="297"/>
      <c r="U53" s="355"/>
      <c r="V53" s="141">
        <f t="shared" si="47"/>
        <v>0</v>
      </c>
      <c r="W53" s="326"/>
      <c r="X53" s="61">
        <v>14</v>
      </c>
      <c r="Y53" s="61">
        <v>12</v>
      </c>
      <c r="Z53" s="61">
        <v>14</v>
      </c>
      <c r="AA53" s="56">
        <v>12</v>
      </c>
      <c r="AB53" s="56">
        <v>14</v>
      </c>
      <c r="AC53" s="235">
        <v>12</v>
      </c>
      <c r="AD53" s="235">
        <v>14</v>
      </c>
      <c r="AE53" s="235">
        <v>12</v>
      </c>
      <c r="AF53" s="235">
        <v>14</v>
      </c>
      <c r="AG53" s="235">
        <v>12</v>
      </c>
      <c r="AH53" s="235">
        <v>14</v>
      </c>
      <c r="AI53" s="56">
        <v>12</v>
      </c>
      <c r="AJ53" s="56">
        <v>14</v>
      </c>
      <c r="AK53" s="235">
        <v>12</v>
      </c>
      <c r="AL53" s="316"/>
      <c r="AM53" s="316"/>
      <c r="AN53" s="316"/>
      <c r="AO53" s="316"/>
      <c r="AP53" s="56">
        <v>14</v>
      </c>
      <c r="AQ53" s="260"/>
      <c r="AR53" s="260"/>
      <c r="AS53" s="260"/>
      <c r="AT53" s="56">
        <v>12</v>
      </c>
      <c r="AU53" s="56">
        <v>13</v>
      </c>
      <c r="AV53" s="350"/>
      <c r="AW53" s="246">
        <f aca="true" t="shared" si="48" ref="AW53:AW58">SUM(X53:AU53)</f>
        <v>221</v>
      </c>
      <c r="AX53" s="112">
        <f>V53+AW53</f>
        <v>221</v>
      </c>
      <c r="AY53" s="151"/>
      <c r="AZ53" s="151"/>
      <c r="BA53" s="151"/>
      <c r="BB53" s="151"/>
      <c r="BC53" s="151"/>
      <c r="BD53" s="151"/>
      <c r="BE53" s="151"/>
      <c r="BF53" s="112"/>
      <c r="BG53" s="150"/>
    </row>
    <row r="54" spans="2:59" ht="15.75" customHeight="1" thickBot="1">
      <c r="B54" s="453"/>
      <c r="C54" s="494"/>
      <c r="D54" s="12" t="s">
        <v>19</v>
      </c>
      <c r="E54" s="24"/>
      <c r="F54" s="24"/>
      <c r="G54" s="24"/>
      <c r="H54" s="24"/>
      <c r="I54" s="24"/>
      <c r="J54" s="24"/>
      <c r="K54" s="297"/>
      <c r="L54" s="297"/>
      <c r="M54" s="297"/>
      <c r="N54" s="297"/>
      <c r="O54" s="54"/>
      <c r="P54" s="290"/>
      <c r="Q54" s="297"/>
      <c r="R54" s="24"/>
      <c r="S54" s="297"/>
      <c r="T54" s="297"/>
      <c r="U54" s="355"/>
      <c r="V54" s="141">
        <f t="shared" si="47"/>
        <v>0</v>
      </c>
      <c r="W54" s="326"/>
      <c r="X54" s="61">
        <v>7</v>
      </c>
      <c r="Y54" s="61">
        <v>6</v>
      </c>
      <c r="Z54" s="61">
        <v>7</v>
      </c>
      <c r="AA54" s="56">
        <v>6</v>
      </c>
      <c r="AB54" s="56">
        <v>7</v>
      </c>
      <c r="AC54" s="235">
        <v>6</v>
      </c>
      <c r="AD54" s="235">
        <v>7</v>
      </c>
      <c r="AE54" s="235">
        <v>6</v>
      </c>
      <c r="AF54" s="235">
        <v>7</v>
      </c>
      <c r="AG54" s="235">
        <v>6</v>
      </c>
      <c r="AH54" s="235">
        <v>7</v>
      </c>
      <c r="AI54" s="56">
        <v>6</v>
      </c>
      <c r="AJ54" s="56">
        <v>7</v>
      </c>
      <c r="AK54" s="235">
        <v>6</v>
      </c>
      <c r="AL54" s="316"/>
      <c r="AM54" s="316"/>
      <c r="AN54" s="316"/>
      <c r="AO54" s="316"/>
      <c r="AP54" s="56">
        <v>7</v>
      </c>
      <c r="AQ54" s="260"/>
      <c r="AR54" s="260"/>
      <c r="AS54" s="260"/>
      <c r="AT54" s="56">
        <v>6</v>
      </c>
      <c r="AU54" s="56">
        <v>6</v>
      </c>
      <c r="AV54" s="350"/>
      <c r="AW54" s="246">
        <f t="shared" si="48"/>
        <v>110</v>
      </c>
      <c r="AX54" s="112">
        <f>V54+AW54</f>
        <v>110</v>
      </c>
      <c r="AY54" s="151"/>
      <c r="AZ54" s="151"/>
      <c r="BA54" s="151"/>
      <c r="BB54" s="151"/>
      <c r="BC54" s="151"/>
      <c r="BD54" s="151"/>
      <c r="BE54" s="151"/>
      <c r="BF54" s="112"/>
      <c r="BG54" s="150"/>
    </row>
    <row r="55" spans="2:59" ht="21" customHeight="1" thickBot="1" thickTop="1">
      <c r="B55" s="145" t="s">
        <v>156</v>
      </c>
      <c r="C55" s="134" t="s">
        <v>194</v>
      </c>
      <c r="D55" s="37"/>
      <c r="E55" s="24"/>
      <c r="F55" s="24"/>
      <c r="G55" s="24"/>
      <c r="H55" s="24"/>
      <c r="I55" s="24"/>
      <c r="J55" s="24"/>
      <c r="K55" s="297"/>
      <c r="L55" s="297"/>
      <c r="M55" s="297"/>
      <c r="N55" s="297"/>
      <c r="O55" s="54"/>
      <c r="P55" s="290">
        <v>36</v>
      </c>
      <c r="Q55" s="297"/>
      <c r="R55" s="297"/>
      <c r="S55" s="297"/>
      <c r="T55" s="297"/>
      <c r="U55" s="355"/>
      <c r="V55" s="141">
        <f t="shared" si="47"/>
        <v>36</v>
      </c>
      <c r="W55" s="326"/>
      <c r="X55" s="61"/>
      <c r="Y55" s="61"/>
      <c r="Z55" s="61"/>
      <c r="AA55" s="56"/>
      <c r="AB55" s="56"/>
      <c r="AC55" s="235"/>
      <c r="AD55" s="235"/>
      <c r="AE55" s="235"/>
      <c r="AF55" s="235"/>
      <c r="AG55" s="235"/>
      <c r="AH55" s="235"/>
      <c r="AI55" s="56"/>
      <c r="AJ55" s="56"/>
      <c r="AK55" s="235"/>
      <c r="AL55" s="290"/>
      <c r="AM55" s="290"/>
      <c r="AN55" s="291"/>
      <c r="AO55" s="316"/>
      <c r="AP55" s="56"/>
      <c r="AQ55" s="260"/>
      <c r="AR55" s="260"/>
      <c r="AS55" s="260"/>
      <c r="AT55" s="56"/>
      <c r="AU55" s="56"/>
      <c r="AV55" s="350"/>
      <c r="AW55" s="62">
        <f t="shared" si="48"/>
        <v>0</v>
      </c>
      <c r="AX55" s="112">
        <f t="shared" si="5"/>
        <v>36</v>
      </c>
      <c r="AY55" s="151"/>
      <c r="AZ55" s="151"/>
      <c r="BA55" s="151"/>
      <c r="BB55" s="151"/>
      <c r="BC55" s="151"/>
      <c r="BD55" s="151"/>
      <c r="BE55" s="151"/>
      <c r="BF55" s="112"/>
      <c r="BG55" s="150"/>
    </row>
    <row r="56" spans="2:59" ht="22.5" customHeight="1" thickBot="1" thickTop="1">
      <c r="B56" s="50" t="s">
        <v>219</v>
      </c>
      <c r="C56" s="323" t="s">
        <v>221</v>
      </c>
      <c r="D56" s="37"/>
      <c r="E56" s="24"/>
      <c r="F56" s="24"/>
      <c r="G56" s="24"/>
      <c r="H56" s="24"/>
      <c r="I56" s="24"/>
      <c r="J56" s="24"/>
      <c r="K56" s="297"/>
      <c r="L56" s="297"/>
      <c r="M56" s="297"/>
      <c r="N56" s="297"/>
      <c r="O56" s="54"/>
      <c r="P56" s="290"/>
      <c r="Q56" s="297"/>
      <c r="R56" s="297"/>
      <c r="S56" s="297"/>
      <c r="T56" s="297"/>
      <c r="U56" s="355"/>
      <c r="V56" s="141">
        <f t="shared" si="47"/>
        <v>0</v>
      </c>
      <c r="W56" s="326"/>
      <c r="X56" s="61"/>
      <c r="Y56" s="61"/>
      <c r="Z56" s="61"/>
      <c r="AA56" s="56"/>
      <c r="AB56" s="56"/>
      <c r="AC56" s="235"/>
      <c r="AD56" s="235"/>
      <c r="AE56" s="235"/>
      <c r="AF56" s="235"/>
      <c r="AG56" s="235"/>
      <c r="AH56" s="235"/>
      <c r="AI56" s="56"/>
      <c r="AJ56" s="56"/>
      <c r="AK56" s="235"/>
      <c r="AL56" s="290">
        <v>36</v>
      </c>
      <c r="AM56" s="290">
        <v>36</v>
      </c>
      <c r="AN56" s="291">
        <v>36</v>
      </c>
      <c r="AO56" s="316">
        <v>36</v>
      </c>
      <c r="AP56" s="56"/>
      <c r="AQ56" s="260"/>
      <c r="AR56" s="260"/>
      <c r="AS56" s="260"/>
      <c r="AT56" s="56"/>
      <c r="AU56" s="56"/>
      <c r="AV56" s="350"/>
      <c r="AW56" s="62">
        <f t="shared" si="48"/>
        <v>144</v>
      </c>
      <c r="AX56" s="112">
        <f t="shared" si="5"/>
        <v>144</v>
      </c>
      <c r="AY56" s="151"/>
      <c r="AZ56" s="151"/>
      <c r="BA56" s="151"/>
      <c r="BB56" s="151"/>
      <c r="BC56" s="151"/>
      <c r="BD56" s="151"/>
      <c r="BE56" s="151"/>
      <c r="BF56" s="112"/>
      <c r="BG56" s="150"/>
    </row>
    <row r="57" spans="2:59" ht="16.5" thickBot="1" thickTop="1">
      <c r="B57" s="129" t="s">
        <v>220</v>
      </c>
      <c r="C57" s="242"/>
      <c r="D57" s="37"/>
      <c r="E57" s="24"/>
      <c r="F57" s="24"/>
      <c r="G57" s="24"/>
      <c r="H57" s="24"/>
      <c r="I57" s="24"/>
      <c r="J57" s="24"/>
      <c r="K57" s="297"/>
      <c r="L57" s="297"/>
      <c r="M57" s="297"/>
      <c r="N57" s="297"/>
      <c r="O57" s="54"/>
      <c r="P57" s="290"/>
      <c r="Q57" s="297"/>
      <c r="R57" s="297"/>
      <c r="S57" s="297"/>
      <c r="T57" s="297"/>
      <c r="U57" s="355"/>
      <c r="V57" s="141">
        <f>SUM(E57:U57)</f>
        <v>0</v>
      </c>
      <c r="W57" s="326"/>
      <c r="X57" s="61"/>
      <c r="Y57" s="61"/>
      <c r="Z57" s="61"/>
      <c r="AA57" s="56"/>
      <c r="AB57" s="56"/>
      <c r="AC57" s="235"/>
      <c r="AD57" s="235"/>
      <c r="AE57" s="235"/>
      <c r="AF57" s="235"/>
      <c r="AG57" s="235"/>
      <c r="AH57" s="235"/>
      <c r="AI57" s="56"/>
      <c r="AJ57" s="56"/>
      <c r="AK57" s="235"/>
      <c r="AL57" s="290"/>
      <c r="AM57" s="290"/>
      <c r="AN57" s="290"/>
      <c r="AO57" s="316"/>
      <c r="AP57" s="56"/>
      <c r="AQ57" s="260">
        <v>36</v>
      </c>
      <c r="AR57" s="260">
        <v>36</v>
      </c>
      <c r="AS57" s="260">
        <v>36</v>
      </c>
      <c r="AT57" s="56"/>
      <c r="AU57" s="56"/>
      <c r="AV57" s="350"/>
      <c r="AW57" s="62">
        <f t="shared" si="48"/>
        <v>108</v>
      </c>
      <c r="AX57" s="112">
        <f>V57+AW57</f>
        <v>108</v>
      </c>
      <c r="AY57" s="151"/>
      <c r="AZ57" s="151"/>
      <c r="BA57" s="151"/>
      <c r="BB57" s="151"/>
      <c r="BC57" s="151"/>
      <c r="BD57" s="151"/>
      <c r="BE57" s="151"/>
      <c r="BF57" s="112"/>
      <c r="BG57" s="150"/>
    </row>
    <row r="58" spans="2:59" ht="16.5" thickBot="1" thickTop="1">
      <c r="B58" s="129" t="s">
        <v>241</v>
      </c>
      <c r="C58" s="242" t="s">
        <v>235</v>
      </c>
      <c r="D58" s="37"/>
      <c r="E58" s="24"/>
      <c r="F58" s="24"/>
      <c r="G58" s="24"/>
      <c r="H58" s="24"/>
      <c r="I58" s="24"/>
      <c r="J58" s="24"/>
      <c r="K58" s="297"/>
      <c r="L58" s="297"/>
      <c r="M58" s="297"/>
      <c r="N58" s="297"/>
      <c r="O58" s="54"/>
      <c r="P58" s="290"/>
      <c r="Q58" s="297"/>
      <c r="R58" s="297"/>
      <c r="S58" s="297"/>
      <c r="T58" s="297"/>
      <c r="U58" s="355"/>
      <c r="V58" s="141">
        <f t="shared" si="47"/>
        <v>0</v>
      </c>
      <c r="W58" s="326"/>
      <c r="X58" s="61"/>
      <c r="Y58" s="61"/>
      <c r="Z58" s="61"/>
      <c r="AA58" s="56"/>
      <c r="AB58" s="56"/>
      <c r="AC58" s="235"/>
      <c r="AD58" s="235"/>
      <c r="AE58" s="235"/>
      <c r="AF58" s="235"/>
      <c r="AG58" s="235"/>
      <c r="AH58" s="235"/>
      <c r="AI58" s="56"/>
      <c r="AJ58" s="56"/>
      <c r="AK58" s="235"/>
      <c r="AL58" s="290"/>
      <c r="AM58" s="290"/>
      <c r="AN58" s="290"/>
      <c r="AO58" s="316"/>
      <c r="AP58" s="56"/>
      <c r="AQ58" s="260"/>
      <c r="AR58" s="260"/>
      <c r="AS58" s="260"/>
      <c r="AT58" s="56"/>
      <c r="AU58" s="56"/>
      <c r="AV58" s="350"/>
      <c r="AW58" s="62">
        <f t="shared" si="48"/>
        <v>0</v>
      </c>
      <c r="AX58" s="112">
        <f t="shared" si="5"/>
        <v>0</v>
      </c>
      <c r="AY58" s="151"/>
      <c r="AZ58" s="151"/>
      <c r="BA58" s="151"/>
      <c r="BB58" s="151"/>
      <c r="BC58" s="151"/>
      <c r="BD58" s="151"/>
      <c r="BE58" s="151"/>
      <c r="BF58" s="112"/>
      <c r="BG58" s="150"/>
    </row>
    <row r="59" spans="2:59" ht="15.75" thickBot="1">
      <c r="B59" s="443" t="s">
        <v>33</v>
      </c>
      <c r="C59" s="444"/>
      <c r="D59" s="445"/>
      <c r="E59" s="23">
        <f aca="true" t="shared" si="49" ref="E59:V59">E31+E27+E17</f>
        <v>36</v>
      </c>
      <c r="F59" s="23">
        <f t="shared" si="49"/>
        <v>36</v>
      </c>
      <c r="G59" s="23">
        <f t="shared" si="49"/>
        <v>36</v>
      </c>
      <c r="H59" s="23">
        <f t="shared" si="49"/>
        <v>36</v>
      </c>
      <c r="I59" s="23">
        <f t="shared" si="49"/>
        <v>36</v>
      </c>
      <c r="J59" s="23">
        <f t="shared" si="49"/>
        <v>36</v>
      </c>
      <c r="K59" s="23">
        <f t="shared" si="49"/>
        <v>36</v>
      </c>
      <c r="L59" s="23">
        <f t="shared" si="49"/>
        <v>36</v>
      </c>
      <c r="M59" s="23">
        <f t="shared" si="49"/>
        <v>36</v>
      </c>
      <c r="N59" s="23">
        <f t="shared" si="49"/>
        <v>36</v>
      </c>
      <c r="O59" s="23">
        <f t="shared" si="49"/>
        <v>36</v>
      </c>
      <c r="P59" s="23">
        <f t="shared" si="49"/>
        <v>0</v>
      </c>
      <c r="Q59" s="23">
        <f t="shared" si="49"/>
        <v>36</v>
      </c>
      <c r="R59" s="23">
        <f t="shared" si="49"/>
        <v>36</v>
      </c>
      <c r="S59" s="23">
        <f t="shared" si="49"/>
        <v>36</v>
      </c>
      <c r="T59" s="23">
        <f t="shared" si="49"/>
        <v>36</v>
      </c>
      <c r="U59" s="23">
        <f t="shared" si="49"/>
        <v>0</v>
      </c>
      <c r="V59" s="131">
        <f t="shared" si="49"/>
        <v>540</v>
      </c>
      <c r="W59" s="52"/>
      <c r="X59" s="149">
        <f aca="true" t="shared" si="50" ref="X59:AW59">X17+X27+X31</f>
        <v>36</v>
      </c>
      <c r="Y59" s="149">
        <f t="shared" si="50"/>
        <v>36</v>
      </c>
      <c r="Z59" s="149">
        <f t="shared" si="50"/>
        <v>36</v>
      </c>
      <c r="AA59" s="149">
        <f t="shared" si="50"/>
        <v>36</v>
      </c>
      <c r="AB59" s="149">
        <f t="shared" si="50"/>
        <v>36</v>
      </c>
      <c r="AC59" s="149">
        <f t="shared" si="50"/>
        <v>36</v>
      </c>
      <c r="AD59" s="149">
        <f t="shared" si="50"/>
        <v>36</v>
      </c>
      <c r="AE59" s="149">
        <f t="shared" si="50"/>
        <v>36</v>
      </c>
      <c r="AF59" s="149">
        <f t="shared" si="50"/>
        <v>36</v>
      </c>
      <c r="AG59" s="149">
        <f t="shared" si="50"/>
        <v>36</v>
      </c>
      <c r="AH59" s="149">
        <f t="shared" si="50"/>
        <v>36</v>
      </c>
      <c r="AI59" s="149">
        <f t="shared" si="50"/>
        <v>36</v>
      </c>
      <c r="AJ59" s="149">
        <f t="shared" si="50"/>
        <v>36</v>
      </c>
      <c r="AK59" s="149">
        <f t="shared" si="50"/>
        <v>36</v>
      </c>
      <c r="AL59" s="149">
        <v>36</v>
      </c>
      <c r="AM59" s="149">
        <v>36</v>
      </c>
      <c r="AN59" s="149">
        <v>36</v>
      </c>
      <c r="AO59" s="149">
        <v>36</v>
      </c>
      <c r="AP59" s="149">
        <f t="shared" si="50"/>
        <v>36</v>
      </c>
      <c r="AQ59" s="149">
        <v>36</v>
      </c>
      <c r="AR59" s="149">
        <v>36</v>
      </c>
      <c r="AS59" s="149">
        <v>36</v>
      </c>
      <c r="AT59" s="149">
        <f t="shared" si="50"/>
        <v>36</v>
      </c>
      <c r="AU59" s="149">
        <f t="shared" si="50"/>
        <v>36</v>
      </c>
      <c r="AV59" s="355"/>
      <c r="AW59" s="131">
        <f t="shared" si="50"/>
        <v>612</v>
      </c>
      <c r="AX59" s="112">
        <f t="shared" si="5"/>
        <v>1152</v>
      </c>
      <c r="AY59" s="153"/>
      <c r="AZ59" s="153"/>
      <c r="BA59" s="153"/>
      <c r="BB59" s="153"/>
      <c r="BC59" s="153"/>
      <c r="BD59" s="153"/>
      <c r="BE59" s="153"/>
      <c r="BF59" s="150"/>
      <c r="BG59" s="154"/>
    </row>
    <row r="60" spans="2:59" ht="15.75" thickBot="1">
      <c r="B60" s="403" t="s">
        <v>20</v>
      </c>
      <c r="C60" s="404"/>
      <c r="D60" s="405"/>
      <c r="E60" s="23">
        <f aca="true" t="shared" si="51" ref="E60:V60">E18+E28+E32</f>
        <v>18</v>
      </c>
      <c r="F60" s="23">
        <f t="shared" si="51"/>
        <v>18</v>
      </c>
      <c r="G60" s="23">
        <f t="shared" si="51"/>
        <v>18</v>
      </c>
      <c r="H60" s="23">
        <f t="shared" si="51"/>
        <v>18</v>
      </c>
      <c r="I60" s="23">
        <f t="shared" si="51"/>
        <v>18</v>
      </c>
      <c r="J60" s="23">
        <f t="shared" si="51"/>
        <v>18</v>
      </c>
      <c r="K60" s="23">
        <f t="shared" si="51"/>
        <v>18</v>
      </c>
      <c r="L60" s="23">
        <f t="shared" si="51"/>
        <v>18</v>
      </c>
      <c r="M60" s="23">
        <f t="shared" si="51"/>
        <v>18</v>
      </c>
      <c r="N60" s="23">
        <f t="shared" si="51"/>
        <v>18</v>
      </c>
      <c r="O60" s="23">
        <f t="shared" si="51"/>
        <v>18</v>
      </c>
      <c r="P60" s="23">
        <f t="shared" si="51"/>
        <v>0</v>
      </c>
      <c r="Q60" s="23">
        <f t="shared" si="51"/>
        <v>18</v>
      </c>
      <c r="R60" s="23">
        <f t="shared" si="51"/>
        <v>18</v>
      </c>
      <c r="S60" s="23">
        <f t="shared" si="51"/>
        <v>18</v>
      </c>
      <c r="T60" s="23">
        <f t="shared" si="51"/>
        <v>18</v>
      </c>
      <c r="U60" s="23">
        <f t="shared" si="51"/>
        <v>0</v>
      </c>
      <c r="V60" s="131">
        <f t="shared" si="51"/>
        <v>270</v>
      </c>
      <c r="W60" s="52"/>
      <c r="X60" s="149">
        <f aca="true" t="shared" si="52" ref="X60:AW60">X18+X28+X32</f>
        <v>18</v>
      </c>
      <c r="Y60" s="149">
        <f t="shared" si="52"/>
        <v>18</v>
      </c>
      <c r="Z60" s="149">
        <f t="shared" si="52"/>
        <v>18</v>
      </c>
      <c r="AA60" s="149">
        <f t="shared" si="52"/>
        <v>18</v>
      </c>
      <c r="AB60" s="149">
        <f t="shared" si="52"/>
        <v>18</v>
      </c>
      <c r="AC60" s="149">
        <f t="shared" si="52"/>
        <v>18</v>
      </c>
      <c r="AD60" s="149">
        <f t="shared" si="52"/>
        <v>18</v>
      </c>
      <c r="AE60" s="149">
        <f t="shared" si="52"/>
        <v>18</v>
      </c>
      <c r="AF60" s="149">
        <f t="shared" si="52"/>
        <v>18</v>
      </c>
      <c r="AG60" s="149">
        <f t="shared" si="52"/>
        <v>18</v>
      </c>
      <c r="AH60" s="149">
        <f t="shared" si="52"/>
        <v>18</v>
      </c>
      <c r="AI60" s="149">
        <f t="shared" si="52"/>
        <v>18</v>
      </c>
      <c r="AJ60" s="149">
        <f t="shared" si="52"/>
        <v>18</v>
      </c>
      <c r="AK60" s="149">
        <f t="shared" si="52"/>
        <v>18</v>
      </c>
      <c r="AL60" s="149">
        <f t="shared" si="52"/>
        <v>0</v>
      </c>
      <c r="AM60" s="149">
        <f t="shared" si="52"/>
        <v>0</v>
      </c>
      <c r="AN60" s="149">
        <f t="shared" si="52"/>
        <v>0</v>
      </c>
      <c r="AO60" s="149">
        <f t="shared" si="52"/>
        <v>0</v>
      </c>
      <c r="AP60" s="149">
        <f t="shared" si="52"/>
        <v>18</v>
      </c>
      <c r="AQ60" s="149">
        <f t="shared" si="52"/>
        <v>0</v>
      </c>
      <c r="AR60" s="149">
        <f t="shared" si="52"/>
        <v>0</v>
      </c>
      <c r="AS60" s="149">
        <f t="shared" si="52"/>
        <v>0</v>
      </c>
      <c r="AT60" s="149">
        <f t="shared" si="52"/>
        <v>18</v>
      </c>
      <c r="AU60" s="149">
        <f t="shared" si="52"/>
        <v>18</v>
      </c>
      <c r="AV60" s="355"/>
      <c r="AW60" s="131">
        <f t="shared" si="52"/>
        <v>306</v>
      </c>
      <c r="AX60" s="112">
        <f t="shared" si="5"/>
        <v>576</v>
      </c>
      <c r="AY60" s="153"/>
      <c r="AZ60" s="153"/>
      <c r="BA60" s="153"/>
      <c r="BB60" s="153"/>
      <c r="BC60" s="153"/>
      <c r="BD60" s="153"/>
      <c r="BE60" s="153"/>
      <c r="BF60" s="150"/>
      <c r="BG60" s="154"/>
    </row>
    <row r="61" spans="2:59" ht="15.75" thickBot="1">
      <c r="B61" s="443" t="s">
        <v>21</v>
      </c>
      <c r="C61" s="444"/>
      <c r="D61" s="445"/>
      <c r="E61" s="23">
        <f>E59+E60</f>
        <v>54</v>
      </c>
      <c r="F61" s="23">
        <f aca="true" t="shared" si="53" ref="F61:V61">F59+F60</f>
        <v>54</v>
      </c>
      <c r="G61" s="23">
        <f t="shared" si="53"/>
        <v>54</v>
      </c>
      <c r="H61" s="23">
        <f t="shared" si="53"/>
        <v>54</v>
      </c>
      <c r="I61" s="23">
        <f t="shared" si="53"/>
        <v>54</v>
      </c>
      <c r="J61" s="23">
        <f t="shared" si="53"/>
        <v>54</v>
      </c>
      <c r="K61" s="23">
        <f t="shared" si="53"/>
        <v>54</v>
      </c>
      <c r="L61" s="23">
        <f t="shared" si="53"/>
        <v>54</v>
      </c>
      <c r="M61" s="23">
        <f t="shared" si="53"/>
        <v>54</v>
      </c>
      <c r="N61" s="23">
        <f t="shared" si="53"/>
        <v>54</v>
      </c>
      <c r="O61" s="23">
        <f t="shared" si="53"/>
        <v>54</v>
      </c>
      <c r="P61" s="23">
        <f t="shared" si="53"/>
        <v>0</v>
      </c>
      <c r="Q61" s="23">
        <f t="shared" si="53"/>
        <v>54</v>
      </c>
      <c r="R61" s="23">
        <f t="shared" si="53"/>
        <v>54</v>
      </c>
      <c r="S61" s="23">
        <f t="shared" si="53"/>
        <v>54</v>
      </c>
      <c r="T61" s="23">
        <f t="shared" si="53"/>
        <v>54</v>
      </c>
      <c r="U61" s="23">
        <f t="shared" si="53"/>
        <v>0</v>
      </c>
      <c r="V61" s="131">
        <f t="shared" si="53"/>
        <v>810</v>
      </c>
      <c r="W61" s="52"/>
      <c r="X61" s="148">
        <f>X59+X60</f>
        <v>54</v>
      </c>
      <c r="Y61" s="148">
        <f aca="true" t="shared" si="54" ref="Y61:AW61">Y59+Y60</f>
        <v>54</v>
      </c>
      <c r="Z61" s="148">
        <f t="shared" si="54"/>
        <v>54</v>
      </c>
      <c r="AA61" s="148">
        <f t="shared" si="54"/>
        <v>54</v>
      </c>
      <c r="AB61" s="148">
        <f t="shared" si="54"/>
        <v>54</v>
      </c>
      <c r="AC61" s="148">
        <f t="shared" si="54"/>
        <v>54</v>
      </c>
      <c r="AD61" s="148">
        <f t="shared" si="54"/>
        <v>54</v>
      </c>
      <c r="AE61" s="148">
        <f t="shared" si="54"/>
        <v>54</v>
      </c>
      <c r="AF61" s="148">
        <f t="shared" si="54"/>
        <v>54</v>
      </c>
      <c r="AG61" s="148">
        <f t="shared" si="54"/>
        <v>54</v>
      </c>
      <c r="AH61" s="148">
        <f t="shared" si="54"/>
        <v>54</v>
      </c>
      <c r="AI61" s="148">
        <f t="shared" si="54"/>
        <v>54</v>
      </c>
      <c r="AJ61" s="148">
        <f t="shared" si="54"/>
        <v>54</v>
      </c>
      <c r="AK61" s="148">
        <f t="shared" si="54"/>
        <v>54</v>
      </c>
      <c r="AL61" s="148">
        <f t="shared" si="54"/>
        <v>36</v>
      </c>
      <c r="AM61" s="148">
        <f t="shared" si="54"/>
        <v>36</v>
      </c>
      <c r="AN61" s="148">
        <f t="shared" si="54"/>
        <v>36</v>
      </c>
      <c r="AO61" s="148">
        <f t="shared" si="54"/>
        <v>36</v>
      </c>
      <c r="AP61" s="148">
        <f t="shared" si="54"/>
        <v>54</v>
      </c>
      <c r="AQ61" s="148">
        <f t="shared" si="54"/>
        <v>36</v>
      </c>
      <c r="AR61" s="148">
        <f t="shared" si="54"/>
        <v>36</v>
      </c>
      <c r="AS61" s="148">
        <f t="shared" si="54"/>
        <v>36</v>
      </c>
      <c r="AT61" s="148">
        <f t="shared" si="54"/>
        <v>54</v>
      </c>
      <c r="AU61" s="148">
        <f t="shared" si="54"/>
        <v>54</v>
      </c>
      <c r="AV61" s="353"/>
      <c r="AW61" s="62">
        <f t="shared" si="54"/>
        <v>918</v>
      </c>
      <c r="AX61" s="112">
        <f t="shared" si="5"/>
        <v>1728</v>
      </c>
      <c r="AY61" s="151"/>
      <c r="AZ61" s="151"/>
      <c r="BA61" s="151"/>
      <c r="BB61" s="151"/>
      <c r="BC61" s="151"/>
      <c r="BD61" s="151"/>
      <c r="BE61" s="151"/>
      <c r="BF61" s="112"/>
      <c r="BG61" s="150"/>
    </row>
    <row r="62" spans="2:4" ht="15">
      <c r="B62" s="1"/>
      <c r="C62" s="1"/>
      <c r="D62" s="1"/>
    </row>
    <row r="63" spans="2:4" ht="15">
      <c r="B63" s="1"/>
      <c r="C63" s="1"/>
      <c r="D63" s="1"/>
    </row>
  </sheetData>
  <sheetProtection/>
  <mergeCells count="70">
    <mergeCell ref="C47:C48"/>
    <mergeCell ref="B33:B34"/>
    <mergeCell ref="B43:B44"/>
    <mergeCell ref="C43:C44"/>
    <mergeCell ref="B45:B46"/>
    <mergeCell ref="C45:C46"/>
    <mergeCell ref="C33:C34"/>
    <mergeCell ref="B23:B24"/>
    <mergeCell ref="C23:C24"/>
    <mergeCell ref="B35:B36"/>
    <mergeCell ref="C35:C36"/>
    <mergeCell ref="B41:B42"/>
    <mergeCell ref="C41:C42"/>
    <mergeCell ref="B37:B38"/>
    <mergeCell ref="C37:C38"/>
    <mergeCell ref="B39:B40"/>
    <mergeCell ref="C39:C40"/>
    <mergeCell ref="AB10:AD10"/>
    <mergeCell ref="AF10:AH10"/>
    <mergeCell ref="AJ10:AL10"/>
    <mergeCell ref="AN10:AQ10"/>
    <mergeCell ref="C27:C28"/>
    <mergeCell ref="C19:C20"/>
    <mergeCell ref="B17:B18"/>
    <mergeCell ref="C17:C18"/>
    <mergeCell ref="B19:B20"/>
    <mergeCell ref="B60:D60"/>
    <mergeCell ref="B21:B22"/>
    <mergeCell ref="C21:C22"/>
    <mergeCell ref="B25:B26"/>
    <mergeCell ref="C25:C26"/>
    <mergeCell ref="B27:B28"/>
    <mergeCell ref="B59:D59"/>
    <mergeCell ref="C53:C54"/>
    <mergeCell ref="B61:D61"/>
    <mergeCell ref="B31:B32"/>
    <mergeCell ref="C31:C32"/>
    <mergeCell ref="B53:B54"/>
    <mergeCell ref="B49:B50"/>
    <mergeCell ref="C49:C50"/>
    <mergeCell ref="B51:B52"/>
    <mergeCell ref="C51:C52"/>
    <mergeCell ref="B47:B48"/>
    <mergeCell ref="BC10:BF10"/>
    <mergeCell ref="E11:BF11"/>
    <mergeCell ref="E13:BF13"/>
    <mergeCell ref="O10:Q10"/>
    <mergeCell ref="AY10:BA10"/>
    <mergeCell ref="AS10:AU10"/>
    <mergeCell ref="F10:H10"/>
    <mergeCell ref="J10:M10"/>
    <mergeCell ref="S10:U10"/>
    <mergeCell ref="Y10:Z10"/>
    <mergeCell ref="AP1:BA1"/>
    <mergeCell ref="AP4:BF4"/>
    <mergeCell ref="I5:AJ5"/>
    <mergeCell ref="A6:BG6"/>
    <mergeCell ref="B7:BE7"/>
    <mergeCell ref="C8:AN8"/>
    <mergeCell ref="AO8:BB8"/>
    <mergeCell ref="A10:A14"/>
    <mergeCell ref="B10:B14"/>
    <mergeCell ref="X9:AD9"/>
    <mergeCell ref="C29:C30"/>
    <mergeCell ref="B29:B30"/>
    <mergeCell ref="C10:C14"/>
    <mergeCell ref="D10:D14"/>
    <mergeCell ref="A15:A50"/>
    <mergeCell ref="B15:B16"/>
    <mergeCell ref="C15:C16"/>
  </mergeCells>
  <hyperlinks>
    <hyperlink ref="BG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5"/>
  <sheetViews>
    <sheetView tabSelected="1" zoomScale="71" zoomScaleNormal="71" zoomScalePageLayoutView="0" workbookViewId="0" topLeftCell="A35">
      <selection activeCell="Z51" sqref="Z51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281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5.28125" style="0" customWidth="1"/>
    <col min="19" max="20" width="4.8515625" style="0" customWidth="1"/>
    <col min="21" max="21" width="5.140625" style="0" customWidth="1"/>
    <col min="22" max="22" width="6.57421875" style="0" customWidth="1"/>
    <col min="23" max="23" width="5.5742187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9.2812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73" t="s">
        <v>29</v>
      </c>
      <c r="AQ1" s="373"/>
      <c r="AR1" s="373"/>
      <c r="AS1" s="373"/>
      <c r="AT1" s="373"/>
      <c r="AU1" s="373"/>
      <c r="AV1" s="373"/>
      <c r="AW1" s="373"/>
      <c r="AX1" s="373"/>
      <c r="AY1" s="373"/>
      <c r="AZ1" s="373"/>
    </row>
    <row r="2" spans="1:58" ht="15">
      <c r="A2" s="1"/>
      <c r="B2" s="1"/>
      <c r="C2" s="1"/>
      <c r="D2" s="1"/>
      <c r="AP2" s="18" t="s">
        <v>51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101"/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86" t="s">
        <v>35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</row>
    <row r="4" spans="1:58" ht="18.75">
      <c r="A4" s="101"/>
      <c r="B4" s="101"/>
      <c r="C4" s="101"/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553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102"/>
    </row>
    <row r="5" spans="1:58" ht="18.75">
      <c r="A5" s="101"/>
      <c r="B5" s="101"/>
      <c r="C5" s="101"/>
      <c r="D5" s="101"/>
      <c r="E5" s="102"/>
      <c r="F5" s="102"/>
      <c r="G5" s="102"/>
      <c r="H5" s="102"/>
      <c r="I5" s="502" t="s">
        <v>30</v>
      </c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86"/>
      <c r="AL5" s="86"/>
      <c r="AM5" s="86"/>
      <c r="AN5" s="86"/>
      <c r="AO5" s="102"/>
      <c r="AP5" s="87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102"/>
    </row>
    <row r="6" spans="1:58" ht="18.75">
      <c r="A6" s="504" t="s">
        <v>34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</row>
    <row r="7" spans="1:58" ht="18.75">
      <c r="A7" s="101"/>
      <c r="B7" s="504" t="s">
        <v>158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102"/>
      <c r="BF7" s="102"/>
    </row>
    <row r="8" spans="1:58" ht="19.5" thickBot="1">
      <c r="A8" s="101"/>
      <c r="B8" s="41"/>
      <c r="C8" s="504" t="s">
        <v>159</v>
      </c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 t="s">
        <v>31</v>
      </c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41"/>
      <c r="BC8" s="41"/>
      <c r="BD8" s="41"/>
      <c r="BE8" s="102"/>
      <c r="BF8" s="102"/>
    </row>
    <row r="9" spans="1:58" ht="19.5" thickBot="1">
      <c r="A9" s="101"/>
      <c r="B9" s="90" t="s">
        <v>58</v>
      </c>
      <c r="C9" s="90"/>
      <c r="D9" s="90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41"/>
      <c r="W9" s="41"/>
      <c r="X9" s="440" t="s">
        <v>62</v>
      </c>
      <c r="Y9" s="441"/>
      <c r="Z9" s="441"/>
      <c r="AA9" s="441"/>
      <c r="AB9" s="441"/>
      <c r="AC9" s="441"/>
      <c r="AD9" s="442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102"/>
      <c r="BF9" s="102"/>
    </row>
    <row r="10" spans="1:58" ht="138" customHeight="1" thickBot="1">
      <c r="A10" s="547" t="s">
        <v>0</v>
      </c>
      <c r="B10" s="547" t="s">
        <v>1</v>
      </c>
      <c r="C10" s="547" t="s">
        <v>2</v>
      </c>
      <c r="D10" s="547" t="s">
        <v>3</v>
      </c>
      <c r="E10" s="91" t="s">
        <v>133</v>
      </c>
      <c r="F10" s="545" t="s">
        <v>4</v>
      </c>
      <c r="G10" s="546"/>
      <c r="H10" s="550"/>
      <c r="I10" s="92" t="s">
        <v>134</v>
      </c>
      <c r="J10" s="545" t="s">
        <v>5</v>
      </c>
      <c r="K10" s="546"/>
      <c r="L10" s="546"/>
      <c r="M10" s="550"/>
      <c r="N10" s="92" t="s">
        <v>135</v>
      </c>
      <c r="O10" s="545" t="s">
        <v>6</v>
      </c>
      <c r="P10" s="546"/>
      <c r="Q10" s="546"/>
      <c r="R10" s="93" t="s">
        <v>136</v>
      </c>
      <c r="S10" s="545" t="s">
        <v>7</v>
      </c>
      <c r="T10" s="546"/>
      <c r="U10" s="546"/>
      <c r="V10" s="212" t="s">
        <v>137</v>
      </c>
      <c r="W10" s="93" t="s">
        <v>138</v>
      </c>
      <c r="X10" s="94" t="s">
        <v>139</v>
      </c>
      <c r="Y10" s="545" t="s">
        <v>8</v>
      </c>
      <c r="Z10" s="546"/>
      <c r="AA10" s="180" t="s">
        <v>140</v>
      </c>
      <c r="AB10" s="545" t="s">
        <v>9</v>
      </c>
      <c r="AC10" s="546"/>
      <c r="AD10" s="546"/>
      <c r="AE10" s="247" t="s">
        <v>141</v>
      </c>
      <c r="AF10" s="557" t="s">
        <v>142</v>
      </c>
      <c r="AG10" s="558"/>
      <c r="AH10" s="558"/>
      <c r="AI10" s="247" t="s">
        <v>143</v>
      </c>
      <c r="AJ10" s="545" t="s">
        <v>11</v>
      </c>
      <c r="AK10" s="546"/>
      <c r="AL10" s="546"/>
      <c r="AM10" s="550"/>
      <c r="AN10" s="179" t="s">
        <v>144</v>
      </c>
      <c r="AO10" s="545" t="s">
        <v>12</v>
      </c>
      <c r="AP10" s="546"/>
      <c r="AQ10" s="546"/>
      <c r="AR10" s="247" t="s">
        <v>145</v>
      </c>
      <c r="AS10" s="548" t="s">
        <v>146</v>
      </c>
      <c r="AT10" s="549"/>
      <c r="AU10" s="549"/>
      <c r="AV10" s="248" t="s">
        <v>147</v>
      </c>
      <c r="AW10" s="545" t="s">
        <v>14</v>
      </c>
      <c r="AX10" s="546"/>
      <c r="AY10" s="546"/>
      <c r="AZ10" s="550"/>
      <c r="BA10" s="100" t="s">
        <v>148</v>
      </c>
      <c r="BB10" s="545" t="s">
        <v>15</v>
      </c>
      <c r="BC10" s="546"/>
      <c r="BD10" s="546"/>
      <c r="BE10" s="559"/>
      <c r="BF10" s="103" t="s">
        <v>32</v>
      </c>
    </row>
    <row r="11" spans="1:58" ht="19.5" thickBot="1">
      <c r="A11" s="547"/>
      <c r="B11" s="547"/>
      <c r="C11" s="547"/>
      <c r="D11" s="547"/>
      <c r="E11" s="555" t="s">
        <v>16</v>
      </c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104"/>
    </row>
    <row r="12" spans="1:58" ht="21" thickBot="1">
      <c r="A12" s="547"/>
      <c r="B12" s="547"/>
      <c r="C12" s="547"/>
      <c r="D12" s="547"/>
      <c r="E12" s="95">
        <v>35</v>
      </c>
      <c r="F12" s="96">
        <v>36</v>
      </c>
      <c r="G12" s="96">
        <v>37</v>
      </c>
      <c r="H12" s="96">
        <v>38</v>
      </c>
      <c r="I12" s="96">
        <v>39</v>
      </c>
      <c r="J12" s="96">
        <v>40</v>
      </c>
      <c r="K12" s="96">
        <v>41</v>
      </c>
      <c r="L12" s="97">
        <v>42</v>
      </c>
      <c r="M12" s="97">
        <v>43</v>
      </c>
      <c r="N12" s="99">
        <v>44</v>
      </c>
      <c r="O12" s="97">
        <v>45</v>
      </c>
      <c r="P12" s="97">
        <v>46</v>
      </c>
      <c r="Q12" s="97">
        <v>47</v>
      </c>
      <c r="R12" s="97">
        <v>48</v>
      </c>
      <c r="S12" s="97">
        <v>49</v>
      </c>
      <c r="T12" s="97">
        <v>50</v>
      </c>
      <c r="U12" s="97">
        <v>51</v>
      </c>
      <c r="V12" s="97">
        <v>52</v>
      </c>
      <c r="W12" s="98">
        <v>53</v>
      </c>
      <c r="X12" s="97">
        <v>1</v>
      </c>
      <c r="Y12" s="97">
        <v>2</v>
      </c>
      <c r="Z12" s="97">
        <v>3</v>
      </c>
      <c r="AA12" s="97">
        <v>4</v>
      </c>
      <c r="AB12" s="97">
        <v>5</v>
      </c>
      <c r="AC12" s="97">
        <v>6</v>
      </c>
      <c r="AD12" s="97">
        <v>7</v>
      </c>
      <c r="AE12" s="97">
        <v>8</v>
      </c>
      <c r="AF12" s="97">
        <v>9</v>
      </c>
      <c r="AG12" s="97">
        <v>10</v>
      </c>
      <c r="AH12" s="97">
        <v>11</v>
      </c>
      <c r="AI12" s="96">
        <v>12</v>
      </c>
      <c r="AJ12" s="96">
        <v>13</v>
      </c>
      <c r="AK12" s="96">
        <v>14</v>
      </c>
      <c r="AL12" s="96">
        <v>15</v>
      </c>
      <c r="AM12" s="97">
        <v>16</v>
      </c>
      <c r="AN12" s="96">
        <v>17</v>
      </c>
      <c r="AO12" s="96">
        <v>18</v>
      </c>
      <c r="AP12" s="96">
        <v>19</v>
      </c>
      <c r="AQ12" s="96">
        <v>20</v>
      </c>
      <c r="AR12" s="96">
        <v>21</v>
      </c>
      <c r="AS12" s="96">
        <v>22</v>
      </c>
      <c r="AT12" s="96">
        <v>23</v>
      </c>
      <c r="AU12" s="96">
        <v>24</v>
      </c>
      <c r="AV12" s="96">
        <v>25</v>
      </c>
      <c r="AW12" s="96">
        <v>26</v>
      </c>
      <c r="AX12" s="96">
        <v>27</v>
      </c>
      <c r="AY12" s="96">
        <v>28</v>
      </c>
      <c r="AZ12" s="99">
        <v>29</v>
      </c>
      <c r="BA12" s="96">
        <v>30</v>
      </c>
      <c r="BB12" s="96">
        <v>31</v>
      </c>
      <c r="BC12" s="96">
        <v>32</v>
      </c>
      <c r="BD12" s="96">
        <v>33</v>
      </c>
      <c r="BE12" s="96">
        <v>34</v>
      </c>
      <c r="BF12" s="105"/>
    </row>
    <row r="13" spans="1:58" ht="19.5" thickBot="1">
      <c r="A13" s="547"/>
      <c r="B13" s="547"/>
      <c r="C13" s="547"/>
      <c r="D13" s="547"/>
      <c r="E13" s="556" t="s">
        <v>17</v>
      </c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  <c r="AJ13" s="556"/>
      <c r="AK13" s="556"/>
      <c r="AL13" s="556"/>
      <c r="AM13" s="556"/>
      <c r="AN13" s="556"/>
      <c r="AO13" s="556"/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105"/>
    </row>
    <row r="14" spans="1:58" ht="21" thickBot="1">
      <c r="A14" s="547"/>
      <c r="B14" s="547"/>
      <c r="C14" s="547"/>
      <c r="D14" s="547"/>
      <c r="E14" s="158">
        <v>1</v>
      </c>
      <c r="F14" s="158">
        <v>2</v>
      </c>
      <c r="G14" s="158">
        <v>3</v>
      </c>
      <c r="H14" s="158">
        <v>4</v>
      </c>
      <c r="I14" s="158">
        <v>5</v>
      </c>
      <c r="J14" s="158">
        <v>6</v>
      </c>
      <c r="K14" s="158">
        <v>7</v>
      </c>
      <c r="L14" s="159">
        <v>8</v>
      </c>
      <c r="M14" s="159">
        <v>9</v>
      </c>
      <c r="N14" s="159">
        <v>10</v>
      </c>
      <c r="O14" s="159">
        <v>11</v>
      </c>
      <c r="P14" s="159">
        <v>12</v>
      </c>
      <c r="Q14" s="160">
        <v>13</v>
      </c>
      <c r="R14" s="159">
        <v>14</v>
      </c>
      <c r="S14" s="159">
        <v>15</v>
      </c>
      <c r="T14" s="159">
        <v>16</v>
      </c>
      <c r="U14" s="159">
        <v>17</v>
      </c>
      <c r="V14" s="159">
        <v>18</v>
      </c>
      <c r="W14" s="159">
        <v>19</v>
      </c>
      <c r="X14" s="160">
        <v>20</v>
      </c>
      <c r="Y14" s="159">
        <v>21</v>
      </c>
      <c r="Z14" s="159">
        <v>22</v>
      </c>
      <c r="AA14" s="159">
        <v>23</v>
      </c>
      <c r="AB14" s="159">
        <v>24</v>
      </c>
      <c r="AC14" s="159">
        <v>25</v>
      </c>
      <c r="AD14" s="159">
        <v>26</v>
      </c>
      <c r="AE14" s="159">
        <v>27</v>
      </c>
      <c r="AF14" s="159">
        <v>28</v>
      </c>
      <c r="AG14" s="159">
        <v>29</v>
      </c>
      <c r="AH14" s="159">
        <v>30</v>
      </c>
      <c r="AI14" s="159">
        <v>31</v>
      </c>
      <c r="AJ14" s="159">
        <v>32</v>
      </c>
      <c r="AK14" s="159">
        <v>33</v>
      </c>
      <c r="AL14" s="159">
        <v>34</v>
      </c>
      <c r="AM14" s="159">
        <v>35</v>
      </c>
      <c r="AN14" s="159">
        <v>36</v>
      </c>
      <c r="AO14" s="161">
        <v>37</v>
      </c>
      <c r="AP14" s="162">
        <v>38</v>
      </c>
      <c r="AQ14" s="162">
        <v>39</v>
      </c>
      <c r="AR14" s="162">
        <v>40</v>
      </c>
      <c r="AS14" s="162">
        <v>41</v>
      </c>
      <c r="AT14" s="162">
        <v>42</v>
      </c>
      <c r="AU14" s="163">
        <v>43</v>
      </c>
      <c r="AV14" s="164">
        <v>44</v>
      </c>
      <c r="AW14" s="165">
        <v>45</v>
      </c>
      <c r="AX14" s="165">
        <v>46</v>
      </c>
      <c r="AY14" s="165">
        <v>47</v>
      </c>
      <c r="AZ14" s="158">
        <v>48</v>
      </c>
      <c r="BA14" s="158">
        <v>49</v>
      </c>
      <c r="BB14" s="158">
        <v>50</v>
      </c>
      <c r="BC14" s="158">
        <v>51</v>
      </c>
      <c r="BD14" s="166">
        <v>52</v>
      </c>
      <c r="BE14" s="167">
        <v>53</v>
      </c>
      <c r="BF14" s="168"/>
    </row>
    <row r="15" spans="1:58" ht="19.5" thickBot="1">
      <c r="A15" s="534" t="s">
        <v>54</v>
      </c>
      <c r="B15" s="498" t="s">
        <v>40</v>
      </c>
      <c r="C15" s="500" t="s">
        <v>41</v>
      </c>
      <c r="D15" s="155" t="s">
        <v>18</v>
      </c>
      <c r="E15" s="169">
        <f>E17+E23</f>
        <v>36</v>
      </c>
      <c r="F15" s="169">
        <f aca="true" t="shared" si="0" ref="F15:U15">F17+F23</f>
        <v>36</v>
      </c>
      <c r="G15" s="169">
        <f t="shared" si="0"/>
        <v>36</v>
      </c>
      <c r="H15" s="169">
        <f t="shared" si="0"/>
        <v>36</v>
      </c>
      <c r="I15" s="169">
        <f t="shared" si="0"/>
        <v>36</v>
      </c>
      <c r="J15" s="169">
        <f t="shared" si="0"/>
        <v>36</v>
      </c>
      <c r="K15" s="169">
        <f t="shared" si="0"/>
        <v>36</v>
      </c>
      <c r="L15" s="169">
        <f t="shared" si="0"/>
        <v>36</v>
      </c>
      <c r="M15" s="169">
        <f t="shared" si="0"/>
        <v>36</v>
      </c>
      <c r="N15" s="169">
        <f t="shared" si="0"/>
        <v>36</v>
      </c>
      <c r="O15" s="169">
        <f t="shared" si="0"/>
        <v>36</v>
      </c>
      <c r="P15" s="169">
        <f t="shared" si="0"/>
        <v>0</v>
      </c>
      <c r="Q15" s="169">
        <f t="shared" si="0"/>
        <v>0</v>
      </c>
      <c r="R15" s="169">
        <f t="shared" si="0"/>
        <v>0</v>
      </c>
      <c r="S15" s="169">
        <f t="shared" si="0"/>
        <v>0</v>
      </c>
      <c r="T15" s="169">
        <f t="shared" si="0"/>
        <v>0</v>
      </c>
      <c r="U15" s="169">
        <f t="shared" si="0"/>
        <v>0</v>
      </c>
      <c r="V15" s="171">
        <f>SUM(E15:U15)</f>
        <v>396</v>
      </c>
      <c r="W15" s="171"/>
      <c r="X15" s="169">
        <f aca="true" t="shared" si="1" ref="X15:AL15">X17+X23</f>
        <v>36</v>
      </c>
      <c r="Y15" s="169">
        <f t="shared" si="1"/>
        <v>36</v>
      </c>
      <c r="Z15" s="169">
        <f t="shared" si="1"/>
        <v>36</v>
      </c>
      <c r="AA15" s="169">
        <f t="shared" si="1"/>
        <v>36</v>
      </c>
      <c r="AB15" s="169">
        <f t="shared" si="1"/>
        <v>36</v>
      </c>
      <c r="AC15" s="169">
        <f t="shared" si="1"/>
        <v>36</v>
      </c>
      <c r="AD15" s="169">
        <f t="shared" si="1"/>
        <v>0</v>
      </c>
      <c r="AE15" s="169">
        <f t="shared" si="1"/>
        <v>0</v>
      </c>
      <c r="AF15" s="169">
        <f t="shared" si="1"/>
        <v>0</v>
      </c>
      <c r="AG15" s="169">
        <f t="shared" si="1"/>
        <v>0</v>
      </c>
      <c r="AH15" s="169">
        <f t="shared" si="1"/>
        <v>36</v>
      </c>
      <c r="AI15" s="169">
        <f t="shared" si="1"/>
        <v>36</v>
      </c>
      <c r="AJ15" s="169">
        <f t="shared" si="1"/>
        <v>36</v>
      </c>
      <c r="AK15" s="169">
        <f t="shared" si="1"/>
        <v>0</v>
      </c>
      <c r="AL15" s="169">
        <f t="shared" si="1"/>
        <v>0</v>
      </c>
      <c r="AM15" s="169"/>
      <c r="AN15" s="169"/>
      <c r="AO15" s="169"/>
      <c r="AP15" s="169"/>
      <c r="AQ15" s="169"/>
      <c r="AR15" s="169"/>
      <c r="AS15" s="169"/>
      <c r="AT15" s="203"/>
      <c r="AU15" s="203"/>
      <c r="AV15" s="171">
        <f>SUM(X15:AU15)</f>
        <v>324</v>
      </c>
      <c r="AW15" s="178">
        <f>AV15+V15</f>
        <v>720</v>
      </c>
      <c r="AX15" s="191"/>
      <c r="AY15" s="191"/>
      <c r="AZ15" s="191"/>
      <c r="BA15" s="191"/>
      <c r="BB15" s="191"/>
      <c r="BC15" s="191"/>
      <c r="BD15" s="191"/>
      <c r="BE15" s="178"/>
      <c r="BF15" s="192"/>
    </row>
    <row r="16" spans="1:58" ht="21.75" customHeight="1" thickBot="1">
      <c r="A16" s="535"/>
      <c r="B16" s="499"/>
      <c r="C16" s="501"/>
      <c r="D16" s="155" t="s">
        <v>19</v>
      </c>
      <c r="E16" s="169">
        <f>E18+E24</f>
        <v>18</v>
      </c>
      <c r="F16" s="169">
        <f aca="true" t="shared" si="2" ref="F16:O16">F18+F24</f>
        <v>18</v>
      </c>
      <c r="G16" s="169">
        <f t="shared" si="2"/>
        <v>18</v>
      </c>
      <c r="H16" s="169">
        <f t="shared" si="2"/>
        <v>18</v>
      </c>
      <c r="I16" s="169">
        <f t="shared" si="2"/>
        <v>18</v>
      </c>
      <c r="J16" s="169">
        <f t="shared" si="2"/>
        <v>18</v>
      </c>
      <c r="K16" s="169">
        <f t="shared" si="2"/>
        <v>18</v>
      </c>
      <c r="L16" s="169">
        <f t="shared" si="2"/>
        <v>18</v>
      </c>
      <c r="M16" s="169">
        <f t="shared" si="2"/>
        <v>18</v>
      </c>
      <c r="N16" s="169">
        <f t="shared" si="2"/>
        <v>18</v>
      </c>
      <c r="O16" s="169">
        <f t="shared" si="2"/>
        <v>18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274">
        <v>0</v>
      </c>
      <c r="V16" s="171">
        <f aca="true" t="shared" si="3" ref="V16:V55">SUM(E16:U16)</f>
        <v>198</v>
      </c>
      <c r="W16" s="171"/>
      <c r="X16" s="169">
        <f aca="true" t="shared" si="4" ref="X16:AL16">X18+X24</f>
        <v>18</v>
      </c>
      <c r="Y16" s="169">
        <f t="shared" si="4"/>
        <v>18</v>
      </c>
      <c r="Z16" s="169">
        <f t="shared" si="4"/>
        <v>18</v>
      </c>
      <c r="AA16" s="169">
        <f t="shared" si="4"/>
        <v>18</v>
      </c>
      <c r="AB16" s="169">
        <f t="shared" si="4"/>
        <v>18</v>
      </c>
      <c r="AC16" s="169">
        <f t="shared" si="4"/>
        <v>18</v>
      </c>
      <c r="AD16" s="169">
        <f t="shared" si="4"/>
        <v>0</v>
      </c>
      <c r="AE16" s="169">
        <f t="shared" si="4"/>
        <v>0</v>
      </c>
      <c r="AF16" s="169">
        <f t="shared" si="4"/>
        <v>0</v>
      </c>
      <c r="AG16" s="169">
        <f t="shared" si="4"/>
        <v>0</v>
      </c>
      <c r="AH16" s="169">
        <f t="shared" si="4"/>
        <v>18</v>
      </c>
      <c r="AI16" s="169">
        <f t="shared" si="4"/>
        <v>18</v>
      </c>
      <c r="AJ16" s="169">
        <f t="shared" si="4"/>
        <v>18</v>
      </c>
      <c r="AK16" s="169">
        <f t="shared" si="4"/>
        <v>0</v>
      </c>
      <c r="AL16" s="169">
        <f t="shared" si="4"/>
        <v>0</v>
      </c>
      <c r="AM16" s="169"/>
      <c r="AN16" s="169"/>
      <c r="AO16" s="169"/>
      <c r="AP16" s="169"/>
      <c r="AQ16" s="169"/>
      <c r="AR16" s="169"/>
      <c r="AS16" s="169"/>
      <c r="AT16" s="203"/>
      <c r="AU16" s="203"/>
      <c r="AV16" s="171">
        <f aca="true" t="shared" si="5" ref="AV16:AV55">SUM(X16:AU16)</f>
        <v>162</v>
      </c>
      <c r="AW16" s="178">
        <f aca="true" t="shared" si="6" ref="AW16:AW55">AV16+V16</f>
        <v>360</v>
      </c>
      <c r="AX16" s="191"/>
      <c r="AY16" s="191"/>
      <c r="AZ16" s="191"/>
      <c r="BA16" s="191"/>
      <c r="BB16" s="191"/>
      <c r="BC16" s="191"/>
      <c r="BD16" s="191"/>
      <c r="BE16" s="178"/>
      <c r="BF16" s="192"/>
    </row>
    <row r="17" spans="1:58" ht="19.5" thickBot="1">
      <c r="A17" s="535"/>
      <c r="B17" s="532" t="s">
        <v>47</v>
      </c>
      <c r="C17" s="537" t="s">
        <v>101</v>
      </c>
      <c r="D17" s="181" t="s">
        <v>18</v>
      </c>
      <c r="E17" s="341">
        <f>E19+E21</f>
        <v>4</v>
      </c>
      <c r="F17" s="341">
        <f aca="true" t="shared" si="7" ref="F17:T17">F19+F21</f>
        <v>4</v>
      </c>
      <c r="G17" s="341">
        <f t="shared" si="7"/>
        <v>4</v>
      </c>
      <c r="H17" s="341">
        <f t="shared" si="7"/>
        <v>4</v>
      </c>
      <c r="I17" s="341">
        <f t="shared" si="7"/>
        <v>4</v>
      </c>
      <c r="J17" s="341">
        <f t="shared" si="7"/>
        <v>4</v>
      </c>
      <c r="K17" s="341">
        <f t="shared" si="7"/>
        <v>4</v>
      </c>
      <c r="L17" s="341">
        <f t="shared" si="7"/>
        <v>4</v>
      </c>
      <c r="M17" s="341">
        <f t="shared" si="7"/>
        <v>4</v>
      </c>
      <c r="N17" s="341">
        <f t="shared" si="7"/>
        <v>4</v>
      </c>
      <c r="O17" s="341">
        <f t="shared" si="7"/>
        <v>4</v>
      </c>
      <c r="P17" s="343">
        <f t="shared" si="7"/>
        <v>0</v>
      </c>
      <c r="Q17" s="343">
        <f t="shared" si="7"/>
        <v>0</v>
      </c>
      <c r="R17" s="343">
        <f t="shared" si="7"/>
        <v>0</v>
      </c>
      <c r="S17" s="343">
        <f t="shared" si="7"/>
        <v>0</v>
      </c>
      <c r="T17" s="343">
        <f t="shared" si="7"/>
        <v>0</v>
      </c>
      <c r="U17" s="343">
        <f>U19+U21</f>
        <v>0</v>
      </c>
      <c r="V17" s="171">
        <f t="shared" si="3"/>
        <v>44</v>
      </c>
      <c r="W17" s="171"/>
      <c r="X17" s="210">
        <f>X19+X21</f>
        <v>4</v>
      </c>
      <c r="Y17" s="210">
        <f aca="true" t="shared" si="8" ref="Y17:AJ17">Y19+Y21</f>
        <v>4</v>
      </c>
      <c r="Z17" s="210">
        <f t="shared" si="8"/>
        <v>4</v>
      </c>
      <c r="AA17" s="210">
        <f t="shared" si="8"/>
        <v>4</v>
      </c>
      <c r="AB17" s="210">
        <f t="shared" si="8"/>
        <v>4</v>
      </c>
      <c r="AC17" s="210">
        <f t="shared" si="8"/>
        <v>4</v>
      </c>
      <c r="AD17" s="343">
        <f t="shared" si="8"/>
        <v>0</v>
      </c>
      <c r="AE17" s="343">
        <f t="shared" si="8"/>
        <v>0</v>
      </c>
      <c r="AF17" s="343">
        <f t="shared" si="8"/>
        <v>0</v>
      </c>
      <c r="AG17" s="343">
        <f t="shared" si="8"/>
        <v>0</v>
      </c>
      <c r="AH17" s="210">
        <f t="shared" si="8"/>
        <v>4</v>
      </c>
      <c r="AI17" s="210">
        <f t="shared" si="8"/>
        <v>4</v>
      </c>
      <c r="AJ17" s="275">
        <f t="shared" si="8"/>
        <v>4</v>
      </c>
      <c r="AK17" s="275">
        <f>-AK19+AK21</f>
        <v>0</v>
      </c>
      <c r="AL17" s="210">
        <v>0</v>
      </c>
      <c r="AM17" s="210">
        <f>AM19+AM21</f>
        <v>0</v>
      </c>
      <c r="AN17" s="210">
        <f>AN19+AN21</f>
        <v>0</v>
      </c>
      <c r="AO17" s="210">
        <f>AO19+AO21</f>
        <v>0</v>
      </c>
      <c r="AP17" s="210"/>
      <c r="AQ17" s="210"/>
      <c r="AR17" s="210"/>
      <c r="AS17" s="210"/>
      <c r="AT17" s="203"/>
      <c r="AU17" s="203"/>
      <c r="AV17" s="171">
        <f t="shared" si="5"/>
        <v>36</v>
      </c>
      <c r="AW17" s="178">
        <f t="shared" si="6"/>
        <v>80</v>
      </c>
      <c r="AX17" s="191"/>
      <c r="AY17" s="191"/>
      <c r="AZ17" s="191"/>
      <c r="BA17" s="191"/>
      <c r="BB17" s="191"/>
      <c r="BC17" s="191"/>
      <c r="BD17" s="191"/>
      <c r="BE17" s="178"/>
      <c r="BF17" s="192"/>
    </row>
    <row r="18" spans="1:58" ht="19.5" customHeight="1" thickBot="1">
      <c r="A18" s="535"/>
      <c r="B18" s="533"/>
      <c r="C18" s="538"/>
      <c r="D18" s="181" t="s">
        <v>19</v>
      </c>
      <c r="E18" s="341">
        <f>E20+E22</f>
        <v>2</v>
      </c>
      <c r="F18" s="341">
        <f aca="true" t="shared" si="9" ref="F18:T18">F20+F22</f>
        <v>2</v>
      </c>
      <c r="G18" s="341">
        <f t="shared" si="9"/>
        <v>2</v>
      </c>
      <c r="H18" s="341">
        <f t="shared" si="9"/>
        <v>2</v>
      </c>
      <c r="I18" s="341">
        <f t="shared" si="9"/>
        <v>2</v>
      </c>
      <c r="J18" s="341">
        <f t="shared" si="9"/>
        <v>2</v>
      </c>
      <c r="K18" s="341">
        <f t="shared" si="9"/>
        <v>2</v>
      </c>
      <c r="L18" s="341">
        <f t="shared" si="9"/>
        <v>2</v>
      </c>
      <c r="M18" s="341">
        <f t="shared" si="9"/>
        <v>2</v>
      </c>
      <c r="N18" s="341">
        <f t="shared" si="9"/>
        <v>2</v>
      </c>
      <c r="O18" s="341">
        <f t="shared" si="9"/>
        <v>2</v>
      </c>
      <c r="P18" s="343">
        <f t="shared" si="9"/>
        <v>0</v>
      </c>
      <c r="Q18" s="343">
        <f t="shared" si="9"/>
        <v>0</v>
      </c>
      <c r="R18" s="343">
        <f t="shared" si="9"/>
        <v>0</v>
      </c>
      <c r="S18" s="343">
        <f t="shared" si="9"/>
        <v>0</v>
      </c>
      <c r="T18" s="343">
        <f t="shared" si="9"/>
        <v>0</v>
      </c>
      <c r="U18" s="343">
        <f>U20+U22</f>
        <v>0</v>
      </c>
      <c r="V18" s="171">
        <f t="shared" si="3"/>
        <v>22</v>
      </c>
      <c r="W18" s="255"/>
      <c r="X18" s="210">
        <f>X20+X22</f>
        <v>2</v>
      </c>
      <c r="Y18" s="210">
        <f aca="true" t="shared" si="10" ref="Y18:AJ18">Y20+Y22</f>
        <v>2</v>
      </c>
      <c r="Z18" s="210">
        <f t="shared" si="10"/>
        <v>2</v>
      </c>
      <c r="AA18" s="210">
        <f t="shared" si="10"/>
        <v>2</v>
      </c>
      <c r="AB18" s="210">
        <f t="shared" si="10"/>
        <v>2</v>
      </c>
      <c r="AC18" s="210">
        <f t="shared" si="10"/>
        <v>2</v>
      </c>
      <c r="AD18" s="343">
        <f t="shared" si="10"/>
        <v>0</v>
      </c>
      <c r="AE18" s="343">
        <f t="shared" si="10"/>
        <v>0</v>
      </c>
      <c r="AF18" s="343">
        <f t="shared" si="10"/>
        <v>0</v>
      </c>
      <c r="AG18" s="343">
        <f t="shared" si="10"/>
        <v>0</v>
      </c>
      <c r="AH18" s="210">
        <f t="shared" si="10"/>
        <v>2</v>
      </c>
      <c r="AI18" s="210">
        <f t="shared" si="10"/>
        <v>2</v>
      </c>
      <c r="AJ18" s="210">
        <f t="shared" si="10"/>
        <v>2</v>
      </c>
      <c r="AK18" s="275">
        <f>AK20+AK22</f>
        <v>0</v>
      </c>
      <c r="AL18" s="211">
        <v>0</v>
      </c>
      <c r="AM18" s="211"/>
      <c r="AN18" s="211"/>
      <c r="AO18" s="211"/>
      <c r="AP18" s="211"/>
      <c r="AQ18" s="211"/>
      <c r="AR18" s="211"/>
      <c r="AS18" s="211"/>
      <c r="AT18" s="197"/>
      <c r="AU18" s="197"/>
      <c r="AV18" s="171">
        <f t="shared" si="5"/>
        <v>18</v>
      </c>
      <c r="AW18" s="178">
        <f t="shared" si="6"/>
        <v>40</v>
      </c>
      <c r="AX18" s="191"/>
      <c r="AY18" s="191"/>
      <c r="AZ18" s="191"/>
      <c r="BA18" s="191"/>
      <c r="BB18" s="191"/>
      <c r="BC18" s="191"/>
      <c r="BD18" s="191"/>
      <c r="BE18" s="178"/>
      <c r="BF18" s="192"/>
    </row>
    <row r="19" spans="1:58" ht="19.5" thickBot="1">
      <c r="A19" s="535"/>
      <c r="B19" s="367" t="s">
        <v>50</v>
      </c>
      <c r="C19" s="367" t="s">
        <v>150</v>
      </c>
      <c r="D19" s="128" t="s">
        <v>18</v>
      </c>
      <c r="E19" s="172">
        <v>2</v>
      </c>
      <c r="F19" s="172">
        <v>2</v>
      </c>
      <c r="G19" s="172">
        <v>2</v>
      </c>
      <c r="H19" s="172">
        <v>2</v>
      </c>
      <c r="I19" s="172">
        <v>2</v>
      </c>
      <c r="J19" s="172">
        <v>2</v>
      </c>
      <c r="K19" s="329">
        <v>2</v>
      </c>
      <c r="L19" s="329">
        <v>2</v>
      </c>
      <c r="M19" s="329">
        <v>2</v>
      </c>
      <c r="N19" s="329">
        <v>2</v>
      </c>
      <c r="O19" s="172">
        <v>2</v>
      </c>
      <c r="P19" s="263"/>
      <c r="Q19" s="263"/>
      <c r="R19" s="263"/>
      <c r="S19" s="263"/>
      <c r="T19" s="263"/>
      <c r="U19" s="263"/>
      <c r="V19" s="594">
        <f t="shared" si="3"/>
        <v>22</v>
      </c>
      <c r="W19" s="273"/>
      <c r="X19" s="170">
        <v>2</v>
      </c>
      <c r="Y19" s="170">
        <v>2</v>
      </c>
      <c r="Z19" s="170">
        <v>2</v>
      </c>
      <c r="AA19" s="173">
        <v>2</v>
      </c>
      <c r="AB19" s="173">
        <v>2</v>
      </c>
      <c r="AC19" s="173">
        <v>2</v>
      </c>
      <c r="AD19" s="264"/>
      <c r="AE19" s="264"/>
      <c r="AF19" s="264"/>
      <c r="AG19" s="264"/>
      <c r="AH19" s="331">
        <v>2</v>
      </c>
      <c r="AI19" s="331">
        <v>2</v>
      </c>
      <c r="AJ19" s="331">
        <v>2</v>
      </c>
      <c r="AK19" s="333"/>
      <c r="AL19" s="249">
        <v>0</v>
      </c>
      <c r="AM19" s="249"/>
      <c r="AN19" s="249"/>
      <c r="AO19" s="249"/>
      <c r="AP19" s="336"/>
      <c r="AQ19" s="336"/>
      <c r="AR19" s="336"/>
      <c r="AS19" s="336"/>
      <c r="AT19" s="204"/>
      <c r="AU19" s="204"/>
      <c r="AV19" s="171">
        <f t="shared" si="5"/>
        <v>18</v>
      </c>
      <c r="AW19" s="178">
        <f t="shared" si="6"/>
        <v>40</v>
      </c>
      <c r="AX19" s="191"/>
      <c r="AY19" s="191"/>
      <c r="AZ19" s="191"/>
      <c r="BA19" s="191"/>
      <c r="BB19" s="191"/>
      <c r="BC19" s="191"/>
      <c r="BD19" s="191"/>
      <c r="BE19" s="178"/>
      <c r="BF19" s="192"/>
    </row>
    <row r="20" spans="1:58" ht="19.5" thickBot="1">
      <c r="A20" s="535"/>
      <c r="B20" s="368"/>
      <c r="C20" s="368"/>
      <c r="D20" s="128" t="s">
        <v>19</v>
      </c>
      <c r="E20" s="172"/>
      <c r="F20" s="172"/>
      <c r="G20" s="172"/>
      <c r="H20" s="172"/>
      <c r="I20" s="172"/>
      <c r="J20" s="172"/>
      <c r="K20" s="329"/>
      <c r="L20" s="329"/>
      <c r="M20" s="329"/>
      <c r="N20" s="329"/>
      <c r="O20" s="172"/>
      <c r="P20" s="263"/>
      <c r="Q20" s="263"/>
      <c r="R20" s="263"/>
      <c r="S20" s="263"/>
      <c r="T20" s="263"/>
      <c r="U20" s="330"/>
      <c r="V20" s="594">
        <f t="shared" si="3"/>
        <v>0</v>
      </c>
      <c r="W20" s="273"/>
      <c r="X20" s="170"/>
      <c r="Y20" s="170"/>
      <c r="Z20" s="170"/>
      <c r="AA20" s="174"/>
      <c r="AB20" s="174"/>
      <c r="AC20" s="174"/>
      <c r="AD20" s="262"/>
      <c r="AE20" s="262"/>
      <c r="AF20" s="262"/>
      <c r="AG20" s="262"/>
      <c r="AH20" s="332"/>
      <c r="AI20" s="332"/>
      <c r="AJ20" s="332"/>
      <c r="AK20" s="333"/>
      <c r="AL20" s="250">
        <v>0</v>
      </c>
      <c r="AM20" s="250"/>
      <c r="AN20" s="250"/>
      <c r="AO20" s="250"/>
      <c r="AP20" s="337"/>
      <c r="AQ20" s="337"/>
      <c r="AR20" s="336"/>
      <c r="AS20" s="336"/>
      <c r="AT20" s="201"/>
      <c r="AU20" s="201"/>
      <c r="AV20" s="171">
        <f t="shared" si="5"/>
        <v>0</v>
      </c>
      <c r="AW20" s="178">
        <f t="shared" si="6"/>
        <v>0</v>
      </c>
      <c r="AX20" s="191"/>
      <c r="AY20" s="191"/>
      <c r="AZ20" s="191"/>
      <c r="BA20" s="191"/>
      <c r="BB20" s="191"/>
      <c r="BC20" s="191"/>
      <c r="BD20" s="191"/>
      <c r="BE20" s="178"/>
      <c r="BF20" s="192"/>
    </row>
    <row r="21" spans="1:58" ht="19.5" thickBot="1">
      <c r="A21" s="535"/>
      <c r="B21" s="422" t="s">
        <v>46</v>
      </c>
      <c r="C21" s="518" t="s">
        <v>26</v>
      </c>
      <c r="D21" s="128" t="s">
        <v>18</v>
      </c>
      <c r="E21" s="172">
        <v>2</v>
      </c>
      <c r="F21" s="172">
        <v>2</v>
      </c>
      <c r="G21" s="172">
        <v>2</v>
      </c>
      <c r="H21" s="172">
        <v>2</v>
      </c>
      <c r="I21" s="172">
        <v>2</v>
      </c>
      <c r="J21" s="172">
        <v>2</v>
      </c>
      <c r="K21" s="329">
        <v>2</v>
      </c>
      <c r="L21" s="329">
        <v>2</v>
      </c>
      <c r="M21" s="329">
        <v>2</v>
      </c>
      <c r="N21" s="329">
        <v>2</v>
      </c>
      <c r="O21" s="172">
        <v>2</v>
      </c>
      <c r="P21" s="263"/>
      <c r="Q21" s="263"/>
      <c r="R21" s="263"/>
      <c r="S21" s="263"/>
      <c r="T21" s="263"/>
      <c r="U21" s="330"/>
      <c r="V21" s="594">
        <f t="shared" si="3"/>
        <v>22</v>
      </c>
      <c r="W21" s="273"/>
      <c r="X21" s="170">
        <v>2</v>
      </c>
      <c r="Y21" s="170">
        <v>2</v>
      </c>
      <c r="Z21" s="170">
        <v>2</v>
      </c>
      <c r="AA21" s="174">
        <v>2</v>
      </c>
      <c r="AB21" s="174">
        <v>2</v>
      </c>
      <c r="AC21" s="174">
        <v>2</v>
      </c>
      <c r="AD21" s="262"/>
      <c r="AE21" s="262"/>
      <c r="AF21" s="262"/>
      <c r="AG21" s="262"/>
      <c r="AH21" s="332">
        <v>2</v>
      </c>
      <c r="AI21" s="332">
        <v>2</v>
      </c>
      <c r="AJ21" s="332">
        <v>2</v>
      </c>
      <c r="AK21" s="333"/>
      <c r="AL21" s="250">
        <v>0</v>
      </c>
      <c r="AM21" s="250"/>
      <c r="AN21" s="250"/>
      <c r="AO21" s="250"/>
      <c r="AP21" s="337"/>
      <c r="AQ21" s="337"/>
      <c r="AR21" s="336"/>
      <c r="AS21" s="336"/>
      <c r="AT21" s="201"/>
      <c r="AU21" s="201"/>
      <c r="AV21" s="171">
        <f t="shared" si="5"/>
        <v>18</v>
      </c>
      <c r="AW21" s="178">
        <f t="shared" si="6"/>
        <v>40</v>
      </c>
      <c r="AX21" s="191"/>
      <c r="AY21" s="191"/>
      <c r="AZ21" s="191"/>
      <c r="BA21" s="191"/>
      <c r="BB21" s="191"/>
      <c r="BC21" s="191"/>
      <c r="BD21" s="191"/>
      <c r="BE21" s="178"/>
      <c r="BF21" s="192"/>
    </row>
    <row r="22" spans="1:58" ht="19.5" thickBot="1">
      <c r="A22" s="535"/>
      <c r="B22" s="453"/>
      <c r="C22" s="519"/>
      <c r="D22" s="128" t="s">
        <v>19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  <c r="J22" s="172">
        <v>2</v>
      </c>
      <c r="K22" s="329">
        <v>2</v>
      </c>
      <c r="L22" s="329">
        <v>2</v>
      </c>
      <c r="M22" s="329">
        <v>2</v>
      </c>
      <c r="N22" s="329">
        <v>2</v>
      </c>
      <c r="O22" s="172">
        <v>2</v>
      </c>
      <c r="P22" s="263"/>
      <c r="Q22" s="263"/>
      <c r="R22" s="263"/>
      <c r="S22" s="263"/>
      <c r="T22" s="263"/>
      <c r="U22" s="330"/>
      <c r="V22" s="594">
        <f t="shared" si="3"/>
        <v>22</v>
      </c>
      <c r="W22" s="273"/>
      <c r="X22" s="170">
        <v>2</v>
      </c>
      <c r="Y22" s="170">
        <v>2</v>
      </c>
      <c r="Z22" s="170">
        <v>2</v>
      </c>
      <c r="AA22" s="174">
        <v>2</v>
      </c>
      <c r="AB22" s="174">
        <v>2</v>
      </c>
      <c r="AC22" s="174">
        <v>2</v>
      </c>
      <c r="AD22" s="262"/>
      <c r="AE22" s="262"/>
      <c r="AF22" s="262"/>
      <c r="AG22" s="262"/>
      <c r="AH22" s="332">
        <v>2</v>
      </c>
      <c r="AI22" s="332">
        <v>2</v>
      </c>
      <c r="AJ22" s="332">
        <v>2</v>
      </c>
      <c r="AK22" s="333"/>
      <c r="AL22" s="250">
        <v>0</v>
      </c>
      <c r="AM22" s="250"/>
      <c r="AN22" s="250"/>
      <c r="AO22" s="250"/>
      <c r="AP22" s="337"/>
      <c r="AQ22" s="337"/>
      <c r="AR22" s="336"/>
      <c r="AS22" s="336"/>
      <c r="AT22" s="201"/>
      <c r="AU22" s="201"/>
      <c r="AV22" s="171">
        <f t="shared" si="5"/>
        <v>18</v>
      </c>
      <c r="AW22" s="178">
        <f t="shared" si="6"/>
        <v>40</v>
      </c>
      <c r="AX22" s="191"/>
      <c r="AY22" s="191"/>
      <c r="AZ22" s="191"/>
      <c r="BA22" s="191"/>
      <c r="BB22" s="191"/>
      <c r="BC22" s="191"/>
      <c r="BD22" s="191"/>
      <c r="BE22" s="178"/>
      <c r="BF22" s="192"/>
    </row>
    <row r="23" spans="1:58" ht="20.25" thickBot="1" thickTop="1">
      <c r="A23" s="535"/>
      <c r="B23" s="541" t="s">
        <v>163</v>
      </c>
      <c r="C23" s="543" t="s">
        <v>222</v>
      </c>
      <c r="D23" s="156" t="s">
        <v>18</v>
      </c>
      <c r="E23" s="175">
        <f aca="true" t="shared" si="11" ref="E23:O23">E25+E35</f>
        <v>32</v>
      </c>
      <c r="F23" s="175">
        <f t="shared" si="11"/>
        <v>32</v>
      </c>
      <c r="G23" s="175">
        <f t="shared" si="11"/>
        <v>32</v>
      </c>
      <c r="H23" s="175">
        <f t="shared" si="11"/>
        <v>32</v>
      </c>
      <c r="I23" s="175">
        <f t="shared" si="11"/>
        <v>32</v>
      </c>
      <c r="J23" s="175">
        <f t="shared" si="11"/>
        <v>32</v>
      </c>
      <c r="K23" s="175">
        <f t="shared" si="11"/>
        <v>32</v>
      </c>
      <c r="L23" s="175">
        <f t="shared" si="11"/>
        <v>32</v>
      </c>
      <c r="M23" s="175">
        <f t="shared" si="11"/>
        <v>32</v>
      </c>
      <c r="N23" s="175">
        <f t="shared" si="11"/>
        <v>32</v>
      </c>
      <c r="O23" s="175">
        <f t="shared" si="11"/>
        <v>32</v>
      </c>
      <c r="P23" s="342">
        <v>0</v>
      </c>
      <c r="Q23" s="342">
        <v>0</v>
      </c>
      <c r="R23" s="342">
        <v>0</v>
      </c>
      <c r="S23" s="342">
        <v>0</v>
      </c>
      <c r="T23" s="342">
        <v>0</v>
      </c>
      <c r="U23" s="342">
        <v>0</v>
      </c>
      <c r="V23" s="171">
        <f t="shared" si="3"/>
        <v>352</v>
      </c>
      <c r="W23" s="256"/>
      <c r="X23" s="175">
        <f>X25+X35</f>
        <v>32</v>
      </c>
      <c r="Y23" s="175">
        <f aca="true" t="shared" si="12" ref="Y23:AO23">Y25+Y35</f>
        <v>32</v>
      </c>
      <c r="Z23" s="175">
        <f t="shared" si="12"/>
        <v>32</v>
      </c>
      <c r="AA23" s="175">
        <f t="shared" si="12"/>
        <v>32</v>
      </c>
      <c r="AB23" s="175">
        <f t="shared" si="12"/>
        <v>32</v>
      </c>
      <c r="AC23" s="175">
        <f t="shared" si="12"/>
        <v>32</v>
      </c>
      <c r="AD23" s="342">
        <f t="shared" si="12"/>
        <v>0</v>
      </c>
      <c r="AE23" s="342">
        <f t="shared" si="12"/>
        <v>0</v>
      </c>
      <c r="AF23" s="342">
        <f t="shared" si="12"/>
        <v>0</v>
      </c>
      <c r="AG23" s="342">
        <f t="shared" si="12"/>
        <v>0</v>
      </c>
      <c r="AH23" s="175">
        <f t="shared" si="12"/>
        <v>32</v>
      </c>
      <c r="AI23" s="175">
        <f t="shared" si="12"/>
        <v>32</v>
      </c>
      <c r="AJ23" s="175">
        <f t="shared" si="12"/>
        <v>32</v>
      </c>
      <c r="AK23" s="175">
        <f t="shared" si="12"/>
        <v>0</v>
      </c>
      <c r="AL23" s="348">
        <f t="shared" si="12"/>
        <v>0</v>
      </c>
      <c r="AM23" s="348">
        <f t="shared" si="12"/>
        <v>0</v>
      </c>
      <c r="AN23" s="348">
        <f t="shared" si="12"/>
        <v>0</v>
      </c>
      <c r="AO23" s="348">
        <f t="shared" si="12"/>
        <v>0</v>
      </c>
      <c r="AP23" s="175"/>
      <c r="AQ23" s="175"/>
      <c r="AR23" s="175"/>
      <c r="AS23" s="175"/>
      <c r="AT23" s="201"/>
      <c r="AU23" s="201"/>
      <c r="AV23" s="171">
        <f t="shared" si="5"/>
        <v>288</v>
      </c>
      <c r="AW23" s="178">
        <f t="shared" si="6"/>
        <v>640</v>
      </c>
      <c r="AX23" s="191"/>
      <c r="AY23" s="191"/>
      <c r="AZ23" s="191"/>
      <c r="BA23" s="191"/>
      <c r="BB23" s="191"/>
      <c r="BC23" s="191"/>
      <c r="BD23" s="191"/>
      <c r="BE23" s="178"/>
      <c r="BF23" s="192"/>
    </row>
    <row r="24" spans="1:58" ht="19.5" thickBot="1">
      <c r="A24" s="535"/>
      <c r="B24" s="542"/>
      <c r="C24" s="544"/>
      <c r="D24" s="156" t="s">
        <v>19</v>
      </c>
      <c r="E24" s="175">
        <f aca="true" t="shared" si="13" ref="E24:O24">E26+E36</f>
        <v>16</v>
      </c>
      <c r="F24" s="175">
        <f t="shared" si="13"/>
        <v>16</v>
      </c>
      <c r="G24" s="175">
        <f t="shared" si="13"/>
        <v>16</v>
      </c>
      <c r="H24" s="175">
        <f t="shared" si="13"/>
        <v>16</v>
      </c>
      <c r="I24" s="175">
        <f t="shared" si="13"/>
        <v>16</v>
      </c>
      <c r="J24" s="175">
        <f t="shared" si="13"/>
        <v>16</v>
      </c>
      <c r="K24" s="175">
        <f t="shared" si="13"/>
        <v>16</v>
      </c>
      <c r="L24" s="175">
        <f t="shared" si="13"/>
        <v>16</v>
      </c>
      <c r="M24" s="175">
        <f t="shared" si="13"/>
        <v>16</v>
      </c>
      <c r="N24" s="175">
        <f t="shared" si="13"/>
        <v>16</v>
      </c>
      <c r="O24" s="175">
        <f t="shared" si="13"/>
        <v>16</v>
      </c>
      <c r="P24" s="342">
        <v>0</v>
      </c>
      <c r="Q24" s="342">
        <v>0</v>
      </c>
      <c r="R24" s="342">
        <v>0</v>
      </c>
      <c r="S24" s="342">
        <v>0</v>
      </c>
      <c r="T24" s="342">
        <v>0</v>
      </c>
      <c r="U24" s="342">
        <v>0</v>
      </c>
      <c r="V24" s="171">
        <f t="shared" si="3"/>
        <v>176</v>
      </c>
      <c r="W24" s="256"/>
      <c r="X24" s="175">
        <f>X26+X36</f>
        <v>16</v>
      </c>
      <c r="Y24" s="175">
        <f aca="true" t="shared" si="14" ref="Y24:AO24">Y26+Y36</f>
        <v>16</v>
      </c>
      <c r="Z24" s="175">
        <f t="shared" si="14"/>
        <v>16</v>
      </c>
      <c r="AA24" s="175">
        <f t="shared" si="14"/>
        <v>16</v>
      </c>
      <c r="AB24" s="175">
        <f t="shared" si="14"/>
        <v>16</v>
      </c>
      <c r="AC24" s="175">
        <f t="shared" si="14"/>
        <v>16</v>
      </c>
      <c r="AD24" s="342">
        <f t="shared" si="14"/>
        <v>0</v>
      </c>
      <c r="AE24" s="342">
        <f t="shared" si="14"/>
        <v>0</v>
      </c>
      <c r="AF24" s="342">
        <f t="shared" si="14"/>
        <v>0</v>
      </c>
      <c r="AG24" s="342">
        <f t="shared" si="14"/>
        <v>0</v>
      </c>
      <c r="AH24" s="175">
        <f t="shared" si="14"/>
        <v>16</v>
      </c>
      <c r="AI24" s="175">
        <f t="shared" si="14"/>
        <v>16</v>
      </c>
      <c r="AJ24" s="175">
        <f t="shared" si="14"/>
        <v>16</v>
      </c>
      <c r="AK24" s="175">
        <f t="shared" si="14"/>
        <v>0</v>
      </c>
      <c r="AL24" s="348">
        <f t="shared" si="14"/>
        <v>0</v>
      </c>
      <c r="AM24" s="348">
        <f t="shared" si="14"/>
        <v>0</v>
      </c>
      <c r="AN24" s="348">
        <f t="shared" si="14"/>
        <v>0</v>
      </c>
      <c r="AO24" s="348">
        <f t="shared" si="14"/>
        <v>0</v>
      </c>
      <c r="AP24" s="175"/>
      <c r="AQ24" s="175"/>
      <c r="AR24" s="175"/>
      <c r="AS24" s="175"/>
      <c r="AT24" s="201"/>
      <c r="AU24" s="201"/>
      <c r="AV24" s="171">
        <f t="shared" si="5"/>
        <v>144</v>
      </c>
      <c r="AW24" s="178">
        <f t="shared" si="6"/>
        <v>320</v>
      </c>
      <c r="AX24" s="191"/>
      <c r="AY24" s="191"/>
      <c r="AZ24" s="191"/>
      <c r="BA24" s="191"/>
      <c r="BB24" s="191"/>
      <c r="BC24" s="191"/>
      <c r="BD24" s="191"/>
      <c r="BE24" s="178"/>
      <c r="BF24" s="192"/>
    </row>
    <row r="25" spans="1:58" ht="20.25" thickBot="1" thickTop="1">
      <c r="A25" s="535"/>
      <c r="B25" s="576" t="s">
        <v>36</v>
      </c>
      <c r="C25" s="551" t="s">
        <v>165</v>
      </c>
      <c r="D25" s="339" t="s">
        <v>18</v>
      </c>
      <c r="E25" s="340">
        <f>E27+E29+E31+E33</f>
        <v>10</v>
      </c>
      <c r="F25" s="340">
        <f aca="true" t="shared" si="15" ref="F25:O25">F27+F29+F31+F33</f>
        <v>12</v>
      </c>
      <c r="G25" s="340">
        <f t="shared" si="15"/>
        <v>10</v>
      </c>
      <c r="H25" s="340">
        <f t="shared" si="15"/>
        <v>12</v>
      </c>
      <c r="I25" s="340">
        <f t="shared" si="15"/>
        <v>10</v>
      </c>
      <c r="J25" s="340">
        <f t="shared" si="15"/>
        <v>12</v>
      </c>
      <c r="K25" s="340">
        <f t="shared" si="15"/>
        <v>10</v>
      </c>
      <c r="L25" s="340">
        <f t="shared" si="15"/>
        <v>12</v>
      </c>
      <c r="M25" s="340">
        <f t="shared" si="15"/>
        <v>10</v>
      </c>
      <c r="N25" s="340">
        <f t="shared" si="15"/>
        <v>12</v>
      </c>
      <c r="O25" s="340">
        <f t="shared" si="15"/>
        <v>11</v>
      </c>
      <c r="P25" s="263"/>
      <c r="Q25" s="263"/>
      <c r="R25" s="263"/>
      <c r="S25" s="263"/>
      <c r="T25" s="263"/>
      <c r="U25" s="263"/>
      <c r="V25" s="171">
        <f t="shared" si="3"/>
        <v>121</v>
      </c>
      <c r="W25" s="273"/>
      <c r="X25" s="188">
        <f aca="true" t="shared" si="16" ref="X25:AC25">X27+X29+X31+X33</f>
        <v>14</v>
      </c>
      <c r="Y25" s="188">
        <f t="shared" si="16"/>
        <v>14</v>
      </c>
      <c r="Z25" s="188">
        <f t="shared" si="16"/>
        <v>14</v>
      </c>
      <c r="AA25" s="188">
        <f t="shared" si="16"/>
        <v>14</v>
      </c>
      <c r="AB25" s="188">
        <f t="shared" si="16"/>
        <v>14</v>
      </c>
      <c r="AC25" s="188">
        <f t="shared" si="16"/>
        <v>14</v>
      </c>
      <c r="AD25" s="262"/>
      <c r="AE25" s="262"/>
      <c r="AF25" s="262"/>
      <c r="AG25" s="262"/>
      <c r="AH25" s="188">
        <f aca="true" t="shared" si="17" ref="AH25:AJ26">AH27+AH29+AH31+AH33</f>
        <v>14</v>
      </c>
      <c r="AI25" s="188">
        <f t="shared" si="17"/>
        <v>14</v>
      </c>
      <c r="AJ25" s="188">
        <f t="shared" si="17"/>
        <v>14</v>
      </c>
      <c r="AK25" s="333"/>
      <c r="AL25" s="250">
        <v>0</v>
      </c>
      <c r="AM25" s="250"/>
      <c r="AN25" s="250"/>
      <c r="AO25" s="250"/>
      <c r="AP25" s="337"/>
      <c r="AQ25" s="337"/>
      <c r="AR25" s="336"/>
      <c r="AS25" s="336"/>
      <c r="AT25" s="201"/>
      <c r="AU25" s="201"/>
      <c r="AV25" s="171">
        <f t="shared" si="5"/>
        <v>126</v>
      </c>
      <c r="AW25" s="178">
        <f t="shared" si="6"/>
        <v>247</v>
      </c>
      <c r="AX25" s="191"/>
      <c r="AY25" s="191"/>
      <c r="AZ25" s="191"/>
      <c r="BA25" s="191"/>
      <c r="BB25" s="191"/>
      <c r="BC25" s="191"/>
      <c r="BD25" s="191"/>
      <c r="BE25" s="178"/>
      <c r="BF25" s="192"/>
    </row>
    <row r="26" spans="1:58" ht="19.5" thickBot="1">
      <c r="A26" s="535"/>
      <c r="B26" s="577"/>
      <c r="C26" s="552"/>
      <c r="D26" s="339" t="s">
        <v>19</v>
      </c>
      <c r="E26" s="340">
        <f>E28+E30+E32+E34</f>
        <v>5</v>
      </c>
      <c r="F26" s="340">
        <f aca="true" t="shared" si="18" ref="F26:O26">F28+F30+F32+F34</f>
        <v>6</v>
      </c>
      <c r="G26" s="340">
        <f t="shared" si="18"/>
        <v>5</v>
      </c>
      <c r="H26" s="340">
        <f t="shared" si="18"/>
        <v>6</v>
      </c>
      <c r="I26" s="340">
        <f t="shared" si="18"/>
        <v>5</v>
      </c>
      <c r="J26" s="340">
        <f t="shared" si="18"/>
        <v>6</v>
      </c>
      <c r="K26" s="340">
        <f t="shared" si="18"/>
        <v>5</v>
      </c>
      <c r="L26" s="340">
        <f t="shared" si="18"/>
        <v>6</v>
      </c>
      <c r="M26" s="340">
        <f t="shared" si="18"/>
        <v>5</v>
      </c>
      <c r="N26" s="340">
        <f t="shared" si="18"/>
        <v>6</v>
      </c>
      <c r="O26" s="340">
        <f t="shared" si="18"/>
        <v>5</v>
      </c>
      <c r="P26" s="263"/>
      <c r="Q26" s="263"/>
      <c r="R26" s="263"/>
      <c r="S26" s="263"/>
      <c r="T26" s="263"/>
      <c r="U26" s="263"/>
      <c r="V26" s="171">
        <f t="shared" si="3"/>
        <v>60</v>
      </c>
      <c r="W26" s="273"/>
      <c r="X26" s="188">
        <f aca="true" t="shared" si="19" ref="X26:AC26">X28+X30+X32+X34</f>
        <v>7</v>
      </c>
      <c r="Y26" s="188">
        <f t="shared" si="19"/>
        <v>7</v>
      </c>
      <c r="Z26" s="188">
        <f t="shared" si="19"/>
        <v>7</v>
      </c>
      <c r="AA26" s="188">
        <f t="shared" si="19"/>
        <v>7</v>
      </c>
      <c r="AB26" s="188">
        <f t="shared" si="19"/>
        <v>7</v>
      </c>
      <c r="AC26" s="188">
        <f t="shared" si="19"/>
        <v>7</v>
      </c>
      <c r="AD26" s="262"/>
      <c r="AE26" s="262"/>
      <c r="AF26" s="262"/>
      <c r="AG26" s="262"/>
      <c r="AH26" s="188">
        <f t="shared" si="17"/>
        <v>7</v>
      </c>
      <c r="AI26" s="188">
        <f t="shared" si="17"/>
        <v>7</v>
      </c>
      <c r="AJ26" s="188">
        <f t="shared" si="17"/>
        <v>7</v>
      </c>
      <c r="AK26" s="333"/>
      <c r="AL26" s="250">
        <v>0</v>
      </c>
      <c r="AM26" s="250"/>
      <c r="AN26" s="250"/>
      <c r="AO26" s="250"/>
      <c r="AP26" s="337"/>
      <c r="AQ26" s="337"/>
      <c r="AR26" s="336"/>
      <c r="AS26" s="336"/>
      <c r="AT26" s="201"/>
      <c r="AU26" s="201"/>
      <c r="AV26" s="171">
        <f t="shared" si="5"/>
        <v>63</v>
      </c>
      <c r="AW26" s="178">
        <f t="shared" si="6"/>
        <v>123</v>
      </c>
      <c r="AX26" s="191"/>
      <c r="AY26" s="191"/>
      <c r="AZ26" s="191"/>
      <c r="BA26" s="191"/>
      <c r="BB26" s="191"/>
      <c r="BC26" s="191"/>
      <c r="BD26" s="191"/>
      <c r="BE26" s="178"/>
      <c r="BF26" s="192"/>
    </row>
    <row r="27" spans="1:58" ht="20.25" thickBot="1" thickTop="1">
      <c r="A27" s="535"/>
      <c r="B27" s="451" t="s">
        <v>154</v>
      </c>
      <c r="C27" s="493" t="s">
        <v>223</v>
      </c>
      <c r="D27" s="128" t="s">
        <v>18</v>
      </c>
      <c r="E27" s="172">
        <v>4</v>
      </c>
      <c r="F27" s="172">
        <v>6</v>
      </c>
      <c r="G27" s="172">
        <v>4</v>
      </c>
      <c r="H27" s="172">
        <v>6</v>
      </c>
      <c r="I27" s="172">
        <v>4</v>
      </c>
      <c r="J27" s="172">
        <v>6</v>
      </c>
      <c r="K27" s="329">
        <v>4</v>
      </c>
      <c r="L27" s="329">
        <v>6</v>
      </c>
      <c r="M27" s="329">
        <v>4</v>
      </c>
      <c r="N27" s="329">
        <v>6</v>
      </c>
      <c r="O27" s="172">
        <v>5</v>
      </c>
      <c r="P27" s="263"/>
      <c r="Q27" s="263"/>
      <c r="R27" s="263"/>
      <c r="S27" s="263"/>
      <c r="T27" s="263"/>
      <c r="U27" s="263"/>
      <c r="V27" s="171">
        <f>SUM(E27:U27)</f>
        <v>55</v>
      </c>
      <c r="W27" s="273"/>
      <c r="X27" s="170"/>
      <c r="Y27" s="170"/>
      <c r="Z27" s="170"/>
      <c r="AA27" s="174"/>
      <c r="AB27" s="174"/>
      <c r="AC27" s="174"/>
      <c r="AD27" s="262"/>
      <c r="AE27" s="262"/>
      <c r="AF27" s="262"/>
      <c r="AG27" s="262"/>
      <c r="AH27" s="332"/>
      <c r="AI27" s="332"/>
      <c r="AJ27" s="332"/>
      <c r="AK27" s="333"/>
      <c r="AL27" s="250">
        <v>0</v>
      </c>
      <c r="AM27" s="250"/>
      <c r="AN27" s="250"/>
      <c r="AO27" s="250"/>
      <c r="AP27" s="337"/>
      <c r="AQ27" s="337"/>
      <c r="AR27" s="336"/>
      <c r="AS27" s="336"/>
      <c r="AT27" s="201"/>
      <c r="AU27" s="201"/>
      <c r="AV27" s="594">
        <f>SUM(X27:AU27)</f>
        <v>0</v>
      </c>
      <c r="AW27" s="178">
        <f>AV27+V27</f>
        <v>55</v>
      </c>
      <c r="AX27" s="191"/>
      <c r="AY27" s="191"/>
      <c r="AZ27" s="191"/>
      <c r="BA27" s="191"/>
      <c r="BB27" s="191"/>
      <c r="BC27" s="191"/>
      <c r="BD27" s="191"/>
      <c r="BE27" s="178"/>
      <c r="BF27" s="192"/>
    </row>
    <row r="28" spans="1:58" ht="19.5" thickBot="1">
      <c r="A28" s="535"/>
      <c r="B28" s="453"/>
      <c r="C28" s="494"/>
      <c r="D28" s="128" t="s">
        <v>19</v>
      </c>
      <c r="E28" s="172">
        <v>2</v>
      </c>
      <c r="F28" s="172">
        <v>3</v>
      </c>
      <c r="G28" s="172">
        <v>2</v>
      </c>
      <c r="H28" s="172">
        <v>3</v>
      </c>
      <c r="I28" s="172">
        <v>2</v>
      </c>
      <c r="J28" s="172">
        <v>3</v>
      </c>
      <c r="K28" s="329">
        <v>2</v>
      </c>
      <c r="L28" s="329">
        <v>3</v>
      </c>
      <c r="M28" s="329">
        <v>2</v>
      </c>
      <c r="N28" s="329">
        <v>3</v>
      </c>
      <c r="O28" s="172">
        <v>2</v>
      </c>
      <c r="P28" s="263"/>
      <c r="Q28" s="263"/>
      <c r="R28" s="263"/>
      <c r="S28" s="263"/>
      <c r="T28" s="263"/>
      <c r="U28" s="263"/>
      <c r="V28" s="171">
        <f>SUM(E28:U28)</f>
        <v>27</v>
      </c>
      <c r="W28" s="273"/>
      <c r="X28" s="170"/>
      <c r="Y28" s="170"/>
      <c r="Z28" s="170"/>
      <c r="AA28" s="174"/>
      <c r="AB28" s="174"/>
      <c r="AC28" s="174"/>
      <c r="AD28" s="262"/>
      <c r="AE28" s="262"/>
      <c r="AF28" s="262"/>
      <c r="AG28" s="262"/>
      <c r="AH28" s="332"/>
      <c r="AI28" s="332"/>
      <c r="AJ28" s="332"/>
      <c r="AK28" s="333"/>
      <c r="AL28" s="250">
        <v>0</v>
      </c>
      <c r="AM28" s="250"/>
      <c r="AN28" s="250"/>
      <c r="AO28" s="250"/>
      <c r="AP28" s="337"/>
      <c r="AQ28" s="337"/>
      <c r="AR28" s="336"/>
      <c r="AS28" s="336"/>
      <c r="AT28" s="201"/>
      <c r="AU28" s="201"/>
      <c r="AV28" s="594">
        <f>SUM(X28:AU28)</f>
        <v>0</v>
      </c>
      <c r="AW28" s="178">
        <f>AV28+V28</f>
        <v>27</v>
      </c>
      <c r="AX28" s="191"/>
      <c r="AY28" s="191"/>
      <c r="AZ28" s="191"/>
      <c r="BA28" s="191"/>
      <c r="BB28" s="191"/>
      <c r="BC28" s="191"/>
      <c r="BD28" s="191"/>
      <c r="BE28" s="178"/>
      <c r="BF28" s="192"/>
    </row>
    <row r="29" spans="1:58" ht="20.25" thickBot="1" thickTop="1">
      <c r="A29" s="535"/>
      <c r="B29" s="451" t="s">
        <v>225</v>
      </c>
      <c r="C29" s="493" t="s">
        <v>224</v>
      </c>
      <c r="D29" s="128" t="s">
        <v>18</v>
      </c>
      <c r="E29" s="172">
        <v>6</v>
      </c>
      <c r="F29" s="172">
        <v>6</v>
      </c>
      <c r="G29" s="172">
        <v>6</v>
      </c>
      <c r="H29" s="172">
        <v>6</v>
      </c>
      <c r="I29" s="172">
        <v>6</v>
      </c>
      <c r="J29" s="172">
        <v>6</v>
      </c>
      <c r="K29" s="329">
        <v>6</v>
      </c>
      <c r="L29" s="329">
        <v>6</v>
      </c>
      <c r="M29" s="329">
        <v>6</v>
      </c>
      <c r="N29" s="329">
        <v>6</v>
      </c>
      <c r="O29" s="172">
        <v>6</v>
      </c>
      <c r="P29" s="263"/>
      <c r="Q29" s="263"/>
      <c r="R29" s="263"/>
      <c r="S29" s="263"/>
      <c r="T29" s="263"/>
      <c r="U29" s="330"/>
      <c r="V29" s="171">
        <f>SUM(E29:U29)</f>
        <v>66</v>
      </c>
      <c r="W29" s="273"/>
      <c r="X29" s="170">
        <v>4</v>
      </c>
      <c r="Y29" s="170">
        <v>2</v>
      </c>
      <c r="Z29" s="170">
        <v>4</v>
      </c>
      <c r="AA29" s="174">
        <v>2</v>
      </c>
      <c r="AB29" s="174">
        <v>4</v>
      </c>
      <c r="AC29" s="174">
        <v>2</v>
      </c>
      <c r="AD29" s="262"/>
      <c r="AE29" s="262"/>
      <c r="AF29" s="262"/>
      <c r="AG29" s="262"/>
      <c r="AH29" s="332">
        <v>2</v>
      </c>
      <c r="AI29" s="332">
        <v>4</v>
      </c>
      <c r="AJ29" s="332">
        <v>3</v>
      </c>
      <c r="AK29" s="334"/>
      <c r="AL29" s="250">
        <v>0</v>
      </c>
      <c r="AM29" s="250"/>
      <c r="AN29" s="250"/>
      <c r="AO29" s="250"/>
      <c r="AP29" s="337"/>
      <c r="AQ29" s="337"/>
      <c r="AR29" s="336"/>
      <c r="AS29" s="336"/>
      <c r="AT29" s="201"/>
      <c r="AU29" s="201"/>
      <c r="AV29" s="594">
        <f>SUM(X29:AU29)</f>
        <v>27</v>
      </c>
      <c r="AW29" s="178">
        <f>AV29+V29</f>
        <v>93</v>
      </c>
      <c r="AX29" s="191"/>
      <c r="AY29" s="191"/>
      <c r="AZ29" s="191"/>
      <c r="BA29" s="191"/>
      <c r="BB29" s="191"/>
      <c r="BC29" s="191"/>
      <c r="BD29" s="191"/>
      <c r="BE29" s="178"/>
      <c r="BF29" s="192"/>
    </row>
    <row r="30" spans="1:58" ht="19.5" thickBot="1">
      <c r="A30" s="535"/>
      <c r="B30" s="453"/>
      <c r="C30" s="494"/>
      <c r="D30" s="128" t="s">
        <v>19</v>
      </c>
      <c r="E30" s="172">
        <v>3</v>
      </c>
      <c r="F30" s="172">
        <v>3</v>
      </c>
      <c r="G30" s="172">
        <v>3</v>
      </c>
      <c r="H30" s="172">
        <v>3</v>
      </c>
      <c r="I30" s="172">
        <v>3</v>
      </c>
      <c r="J30" s="172">
        <v>3</v>
      </c>
      <c r="K30" s="329">
        <v>3</v>
      </c>
      <c r="L30" s="329">
        <v>3</v>
      </c>
      <c r="M30" s="329">
        <v>3</v>
      </c>
      <c r="N30" s="329">
        <v>3</v>
      </c>
      <c r="O30" s="172">
        <v>3</v>
      </c>
      <c r="P30" s="263"/>
      <c r="Q30" s="263"/>
      <c r="R30" s="263"/>
      <c r="S30" s="263"/>
      <c r="T30" s="263"/>
      <c r="U30" s="330"/>
      <c r="V30" s="171">
        <f>SUM(E30:U30)</f>
        <v>33</v>
      </c>
      <c r="W30" s="273"/>
      <c r="X30" s="170">
        <v>2</v>
      </c>
      <c r="Y30" s="170">
        <v>1</v>
      </c>
      <c r="Z30" s="170">
        <v>2</v>
      </c>
      <c r="AA30" s="174">
        <v>1</v>
      </c>
      <c r="AB30" s="174">
        <v>2</v>
      </c>
      <c r="AC30" s="174">
        <v>1</v>
      </c>
      <c r="AD30" s="262"/>
      <c r="AE30" s="262"/>
      <c r="AF30" s="262"/>
      <c r="AG30" s="262"/>
      <c r="AH30" s="332">
        <v>1</v>
      </c>
      <c r="AI30" s="332">
        <v>2</v>
      </c>
      <c r="AJ30" s="332">
        <v>1</v>
      </c>
      <c r="AK30" s="334"/>
      <c r="AL30" s="250">
        <v>0</v>
      </c>
      <c r="AM30" s="250"/>
      <c r="AN30" s="250"/>
      <c r="AO30" s="250"/>
      <c r="AP30" s="337"/>
      <c r="AQ30" s="337"/>
      <c r="AR30" s="336"/>
      <c r="AS30" s="336"/>
      <c r="AT30" s="201"/>
      <c r="AU30" s="201"/>
      <c r="AV30" s="594">
        <f>SUM(X30:AU30)</f>
        <v>13</v>
      </c>
      <c r="AW30" s="178">
        <f>AV30+V30</f>
        <v>46</v>
      </c>
      <c r="AX30" s="191"/>
      <c r="AY30" s="191"/>
      <c r="AZ30" s="191"/>
      <c r="BA30" s="191"/>
      <c r="BB30" s="191"/>
      <c r="BC30" s="191"/>
      <c r="BD30" s="191"/>
      <c r="BE30" s="178"/>
      <c r="BF30" s="192"/>
    </row>
    <row r="31" spans="1:58" ht="20.25" thickBot="1" thickTop="1">
      <c r="A31" s="535"/>
      <c r="B31" s="451" t="s">
        <v>232</v>
      </c>
      <c r="C31" s="493" t="s">
        <v>236</v>
      </c>
      <c r="D31" s="128" t="s">
        <v>18</v>
      </c>
      <c r="E31" s="172"/>
      <c r="F31" s="172"/>
      <c r="G31" s="172"/>
      <c r="H31" s="172"/>
      <c r="I31" s="172"/>
      <c r="J31" s="172"/>
      <c r="K31" s="329"/>
      <c r="L31" s="329"/>
      <c r="M31" s="329"/>
      <c r="N31" s="329"/>
      <c r="O31" s="172"/>
      <c r="P31" s="263"/>
      <c r="Q31" s="263"/>
      <c r="R31" s="263"/>
      <c r="S31" s="263"/>
      <c r="T31" s="263"/>
      <c r="U31" s="263"/>
      <c r="V31" s="171">
        <f t="shared" si="3"/>
        <v>0</v>
      </c>
      <c r="W31" s="273"/>
      <c r="X31" s="170">
        <v>6</v>
      </c>
      <c r="Y31" s="170">
        <v>6</v>
      </c>
      <c r="Z31" s="170">
        <v>6</v>
      </c>
      <c r="AA31" s="174">
        <v>6</v>
      </c>
      <c r="AB31" s="174">
        <v>6</v>
      </c>
      <c r="AC31" s="174">
        <v>6</v>
      </c>
      <c r="AD31" s="262"/>
      <c r="AE31" s="262"/>
      <c r="AF31" s="262"/>
      <c r="AG31" s="262"/>
      <c r="AH31" s="332">
        <v>6</v>
      </c>
      <c r="AI31" s="332">
        <v>6</v>
      </c>
      <c r="AJ31" s="332">
        <v>6</v>
      </c>
      <c r="AK31" s="333"/>
      <c r="AL31" s="250">
        <v>0</v>
      </c>
      <c r="AM31" s="250"/>
      <c r="AN31" s="250"/>
      <c r="AO31" s="250"/>
      <c r="AP31" s="337"/>
      <c r="AQ31" s="337"/>
      <c r="AR31" s="336"/>
      <c r="AS31" s="336"/>
      <c r="AT31" s="201"/>
      <c r="AU31" s="201"/>
      <c r="AV31" s="594">
        <f t="shared" si="5"/>
        <v>54</v>
      </c>
      <c r="AW31" s="178">
        <f t="shared" si="6"/>
        <v>54</v>
      </c>
      <c r="AX31" s="191"/>
      <c r="AY31" s="191"/>
      <c r="AZ31" s="191"/>
      <c r="BA31" s="191"/>
      <c r="BB31" s="191"/>
      <c r="BC31" s="191"/>
      <c r="BD31" s="191"/>
      <c r="BE31" s="178"/>
      <c r="BF31" s="192"/>
    </row>
    <row r="32" spans="1:58" ht="19.5" thickBot="1">
      <c r="A32" s="535"/>
      <c r="B32" s="453"/>
      <c r="C32" s="494"/>
      <c r="D32" s="128" t="s">
        <v>19</v>
      </c>
      <c r="E32" s="172"/>
      <c r="F32" s="172"/>
      <c r="G32" s="172"/>
      <c r="H32" s="172"/>
      <c r="I32" s="172"/>
      <c r="J32" s="172"/>
      <c r="K32" s="329"/>
      <c r="L32" s="329"/>
      <c r="M32" s="329"/>
      <c r="N32" s="329"/>
      <c r="O32" s="172"/>
      <c r="P32" s="263"/>
      <c r="Q32" s="263"/>
      <c r="R32" s="263"/>
      <c r="S32" s="263"/>
      <c r="T32" s="263"/>
      <c r="U32" s="263"/>
      <c r="V32" s="171">
        <f t="shared" si="3"/>
        <v>0</v>
      </c>
      <c r="W32" s="273"/>
      <c r="X32" s="170">
        <v>3</v>
      </c>
      <c r="Y32" s="170">
        <v>3</v>
      </c>
      <c r="Z32" s="170">
        <v>3</v>
      </c>
      <c r="AA32" s="174">
        <v>3</v>
      </c>
      <c r="AB32" s="174">
        <v>3</v>
      </c>
      <c r="AC32" s="174">
        <v>3</v>
      </c>
      <c r="AD32" s="262"/>
      <c r="AE32" s="262"/>
      <c r="AF32" s="262"/>
      <c r="AG32" s="262"/>
      <c r="AH32" s="332">
        <v>3</v>
      </c>
      <c r="AI32" s="332">
        <v>3</v>
      </c>
      <c r="AJ32" s="332">
        <v>3</v>
      </c>
      <c r="AK32" s="333"/>
      <c r="AL32" s="250">
        <v>0</v>
      </c>
      <c r="AM32" s="250"/>
      <c r="AN32" s="250"/>
      <c r="AO32" s="250"/>
      <c r="AP32" s="337"/>
      <c r="AQ32" s="337"/>
      <c r="AR32" s="336"/>
      <c r="AS32" s="336"/>
      <c r="AT32" s="201"/>
      <c r="AU32" s="201"/>
      <c r="AV32" s="594">
        <f t="shared" si="5"/>
        <v>27</v>
      </c>
      <c r="AW32" s="178">
        <f t="shared" si="6"/>
        <v>27</v>
      </c>
      <c r="AX32" s="191"/>
      <c r="AY32" s="191"/>
      <c r="AZ32" s="191"/>
      <c r="BA32" s="191"/>
      <c r="BB32" s="191"/>
      <c r="BC32" s="191"/>
      <c r="BD32" s="191"/>
      <c r="BE32" s="178"/>
      <c r="BF32" s="192"/>
    </row>
    <row r="33" spans="1:88" s="187" customFormat="1" ht="20.25" customHeight="1" thickBot="1" thickTop="1">
      <c r="A33" s="535"/>
      <c r="B33" s="451" t="s">
        <v>233</v>
      </c>
      <c r="C33" s="493" t="s">
        <v>234</v>
      </c>
      <c r="D33" s="128" t="s">
        <v>18</v>
      </c>
      <c r="E33" s="172"/>
      <c r="F33" s="172"/>
      <c r="G33" s="172"/>
      <c r="H33" s="172"/>
      <c r="I33" s="172"/>
      <c r="J33" s="172"/>
      <c r="K33" s="329"/>
      <c r="L33" s="329"/>
      <c r="M33" s="329"/>
      <c r="N33" s="329"/>
      <c r="O33" s="172"/>
      <c r="P33" s="263"/>
      <c r="Q33" s="263"/>
      <c r="R33" s="263"/>
      <c r="S33" s="263"/>
      <c r="T33" s="263"/>
      <c r="U33" s="330"/>
      <c r="V33" s="171">
        <f>SUM(E33:U33)</f>
        <v>0</v>
      </c>
      <c r="W33" s="273"/>
      <c r="X33" s="170">
        <v>4</v>
      </c>
      <c r="Y33" s="170">
        <v>6</v>
      </c>
      <c r="Z33" s="170">
        <v>4</v>
      </c>
      <c r="AA33" s="174">
        <v>6</v>
      </c>
      <c r="AB33" s="174">
        <v>4</v>
      </c>
      <c r="AC33" s="174">
        <v>6</v>
      </c>
      <c r="AD33" s="262"/>
      <c r="AE33" s="262"/>
      <c r="AF33" s="262"/>
      <c r="AG33" s="262"/>
      <c r="AH33" s="332">
        <v>6</v>
      </c>
      <c r="AI33" s="332">
        <v>4</v>
      </c>
      <c r="AJ33" s="332">
        <v>5</v>
      </c>
      <c r="AK33" s="334"/>
      <c r="AL33" s="250">
        <v>0</v>
      </c>
      <c r="AM33" s="250"/>
      <c r="AN33" s="250"/>
      <c r="AO33" s="250"/>
      <c r="AP33" s="337"/>
      <c r="AQ33" s="337"/>
      <c r="AR33" s="336"/>
      <c r="AS33" s="336"/>
      <c r="AT33" s="201"/>
      <c r="AU33" s="201"/>
      <c r="AV33" s="594">
        <f>SUM(X33:AU33)</f>
        <v>45</v>
      </c>
      <c r="AW33" s="178">
        <f>AV33+V33</f>
        <v>45</v>
      </c>
      <c r="AX33" s="191"/>
      <c r="AY33" s="191"/>
      <c r="AZ33" s="191"/>
      <c r="BA33" s="191"/>
      <c r="BB33" s="191"/>
      <c r="BC33" s="191"/>
      <c r="BD33" s="191"/>
      <c r="BE33" s="178"/>
      <c r="BF33" s="192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</row>
    <row r="34" spans="1:88" s="187" customFormat="1" ht="19.5" thickBot="1">
      <c r="A34" s="535"/>
      <c r="B34" s="453"/>
      <c r="C34" s="494"/>
      <c r="D34" s="128" t="s">
        <v>19</v>
      </c>
      <c r="E34" s="172"/>
      <c r="F34" s="172"/>
      <c r="G34" s="172"/>
      <c r="H34" s="172"/>
      <c r="I34" s="172"/>
      <c r="J34" s="172"/>
      <c r="K34" s="329"/>
      <c r="L34" s="329"/>
      <c r="M34" s="329"/>
      <c r="N34" s="329"/>
      <c r="O34" s="172"/>
      <c r="P34" s="263"/>
      <c r="Q34" s="263"/>
      <c r="R34" s="263"/>
      <c r="S34" s="263"/>
      <c r="T34" s="263"/>
      <c r="U34" s="330"/>
      <c r="V34" s="171">
        <f>SUM(E34:U34)</f>
        <v>0</v>
      </c>
      <c r="W34" s="273"/>
      <c r="X34" s="170">
        <v>2</v>
      </c>
      <c r="Y34" s="170">
        <v>3</v>
      </c>
      <c r="Z34" s="170">
        <v>2</v>
      </c>
      <c r="AA34" s="174">
        <v>3</v>
      </c>
      <c r="AB34" s="174">
        <v>2</v>
      </c>
      <c r="AC34" s="174">
        <v>3</v>
      </c>
      <c r="AD34" s="262"/>
      <c r="AE34" s="262"/>
      <c r="AF34" s="262"/>
      <c r="AG34" s="262"/>
      <c r="AH34" s="332">
        <v>3</v>
      </c>
      <c r="AI34" s="332">
        <v>2</v>
      </c>
      <c r="AJ34" s="332">
        <v>3</v>
      </c>
      <c r="AK34" s="334"/>
      <c r="AL34" s="250">
        <v>0</v>
      </c>
      <c r="AM34" s="250"/>
      <c r="AN34" s="250"/>
      <c r="AO34" s="250"/>
      <c r="AP34" s="337"/>
      <c r="AQ34" s="337"/>
      <c r="AR34" s="336"/>
      <c r="AS34" s="336"/>
      <c r="AT34" s="201"/>
      <c r="AU34" s="201"/>
      <c r="AV34" s="594">
        <f>SUM(X34:AU34)</f>
        <v>23</v>
      </c>
      <c r="AW34" s="178">
        <f>AV34+V34</f>
        <v>23</v>
      </c>
      <c r="AX34" s="191"/>
      <c r="AY34" s="191"/>
      <c r="AZ34" s="191"/>
      <c r="BA34" s="191"/>
      <c r="BB34" s="191"/>
      <c r="BC34" s="191"/>
      <c r="BD34" s="191"/>
      <c r="BE34" s="178"/>
      <c r="BF34" s="192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</row>
    <row r="35" spans="1:58" s="123" customFormat="1" ht="20.25" thickBot="1" thickTop="1">
      <c r="A35" s="535"/>
      <c r="B35" s="572" t="s">
        <v>168</v>
      </c>
      <c r="C35" s="574" t="s">
        <v>167</v>
      </c>
      <c r="D35" s="344" t="s">
        <v>18</v>
      </c>
      <c r="E35" s="345">
        <f aca="true" t="shared" si="20" ref="E35:U35">E37+E43</f>
        <v>22</v>
      </c>
      <c r="F35" s="345">
        <f t="shared" si="20"/>
        <v>20</v>
      </c>
      <c r="G35" s="345">
        <f t="shared" si="20"/>
        <v>22</v>
      </c>
      <c r="H35" s="345">
        <f t="shared" si="20"/>
        <v>20</v>
      </c>
      <c r="I35" s="345">
        <f t="shared" si="20"/>
        <v>22</v>
      </c>
      <c r="J35" s="345">
        <f t="shared" si="20"/>
        <v>20</v>
      </c>
      <c r="K35" s="345">
        <f t="shared" si="20"/>
        <v>22</v>
      </c>
      <c r="L35" s="345">
        <f t="shared" si="20"/>
        <v>20</v>
      </c>
      <c r="M35" s="345">
        <f t="shared" si="20"/>
        <v>22</v>
      </c>
      <c r="N35" s="345">
        <f t="shared" si="20"/>
        <v>20</v>
      </c>
      <c r="O35" s="345">
        <f t="shared" si="20"/>
        <v>21</v>
      </c>
      <c r="P35" s="263">
        <f t="shared" si="20"/>
        <v>0</v>
      </c>
      <c r="Q35" s="263">
        <f t="shared" si="20"/>
        <v>0</v>
      </c>
      <c r="R35" s="263">
        <f t="shared" si="20"/>
        <v>0</v>
      </c>
      <c r="S35" s="263">
        <f t="shared" si="20"/>
        <v>0</v>
      </c>
      <c r="T35" s="263">
        <f t="shared" si="20"/>
        <v>0</v>
      </c>
      <c r="U35" s="263">
        <f t="shared" si="20"/>
        <v>0</v>
      </c>
      <c r="V35" s="171">
        <f>SUM(E35:U35)</f>
        <v>231</v>
      </c>
      <c r="W35" s="273"/>
      <c r="X35" s="346">
        <f aca="true" t="shared" si="21" ref="X35:AO35">X37+X43</f>
        <v>18</v>
      </c>
      <c r="Y35" s="346">
        <f t="shared" si="21"/>
        <v>18</v>
      </c>
      <c r="Z35" s="346">
        <f t="shared" si="21"/>
        <v>18</v>
      </c>
      <c r="AA35" s="346">
        <f t="shared" si="21"/>
        <v>18</v>
      </c>
      <c r="AB35" s="346">
        <f t="shared" si="21"/>
        <v>18</v>
      </c>
      <c r="AC35" s="346">
        <f t="shared" si="21"/>
        <v>18</v>
      </c>
      <c r="AD35" s="265">
        <f t="shared" si="21"/>
        <v>0</v>
      </c>
      <c r="AE35" s="265">
        <f t="shared" si="21"/>
        <v>0</v>
      </c>
      <c r="AF35" s="265">
        <f t="shared" si="21"/>
        <v>0</v>
      </c>
      <c r="AG35" s="265">
        <f t="shared" si="21"/>
        <v>0</v>
      </c>
      <c r="AH35" s="346">
        <f t="shared" si="21"/>
        <v>18</v>
      </c>
      <c r="AI35" s="346">
        <f t="shared" si="21"/>
        <v>18</v>
      </c>
      <c r="AJ35" s="346">
        <f t="shared" si="21"/>
        <v>18</v>
      </c>
      <c r="AK35" s="346">
        <f t="shared" si="21"/>
        <v>0</v>
      </c>
      <c r="AL35" s="349">
        <f t="shared" si="21"/>
        <v>0</v>
      </c>
      <c r="AM35" s="349">
        <f t="shared" si="21"/>
        <v>0</v>
      </c>
      <c r="AN35" s="349">
        <f t="shared" si="21"/>
        <v>0</v>
      </c>
      <c r="AO35" s="349">
        <f t="shared" si="21"/>
        <v>0</v>
      </c>
      <c r="AP35" s="347"/>
      <c r="AQ35" s="347"/>
      <c r="AR35" s="347"/>
      <c r="AS35" s="347"/>
      <c r="AT35" s="201"/>
      <c r="AU35" s="201"/>
      <c r="AV35" s="171">
        <f t="shared" si="5"/>
        <v>162</v>
      </c>
      <c r="AW35" s="178">
        <f t="shared" si="6"/>
        <v>393</v>
      </c>
      <c r="AX35" s="191"/>
      <c r="AY35" s="191"/>
      <c r="AZ35" s="191"/>
      <c r="BA35" s="191"/>
      <c r="BB35" s="191"/>
      <c r="BC35" s="191"/>
      <c r="BD35" s="191"/>
      <c r="BE35" s="178"/>
      <c r="BF35" s="192"/>
    </row>
    <row r="36" spans="1:58" ht="19.5" customHeight="1" thickBot="1">
      <c r="A36" s="535"/>
      <c r="B36" s="573"/>
      <c r="C36" s="575"/>
      <c r="D36" s="344" t="s">
        <v>19</v>
      </c>
      <c r="E36" s="345">
        <f aca="true" t="shared" si="22" ref="E36:U36">E38+E44</f>
        <v>11</v>
      </c>
      <c r="F36" s="345">
        <f t="shared" si="22"/>
        <v>10</v>
      </c>
      <c r="G36" s="345">
        <f t="shared" si="22"/>
        <v>11</v>
      </c>
      <c r="H36" s="345">
        <f t="shared" si="22"/>
        <v>10</v>
      </c>
      <c r="I36" s="345">
        <f t="shared" si="22"/>
        <v>11</v>
      </c>
      <c r="J36" s="345">
        <f t="shared" si="22"/>
        <v>10</v>
      </c>
      <c r="K36" s="345">
        <f t="shared" si="22"/>
        <v>11</v>
      </c>
      <c r="L36" s="345">
        <f t="shared" si="22"/>
        <v>10</v>
      </c>
      <c r="M36" s="345">
        <f t="shared" si="22"/>
        <v>11</v>
      </c>
      <c r="N36" s="345">
        <f t="shared" si="22"/>
        <v>10</v>
      </c>
      <c r="O36" s="345">
        <f t="shared" si="22"/>
        <v>11</v>
      </c>
      <c r="P36" s="263">
        <f t="shared" si="22"/>
        <v>0</v>
      </c>
      <c r="Q36" s="263">
        <f t="shared" si="22"/>
        <v>0</v>
      </c>
      <c r="R36" s="263">
        <f t="shared" si="22"/>
        <v>0</v>
      </c>
      <c r="S36" s="263">
        <f t="shared" si="22"/>
        <v>0</v>
      </c>
      <c r="T36" s="263">
        <f t="shared" si="22"/>
        <v>0</v>
      </c>
      <c r="U36" s="263">
        <f t="shared" si="22"/>
        <v>0</v>
      </c>
      <c r="V36" s="171">
        <f t="shared" si="3"/>
        <v>116</v>
      </c>
      <c r="W36" s="273"/>
      <c r="X36" s="346">
        <f aca="true" t="shared" si="23" ref="X36:AK36">X38+X44</f>
        <v>9</v>
      </c>
      <c r="Y36" s="346">
        <f t="shared" si="23"/>
        <v>9</v>
      </c>
      <c r="Z36" s="346">
        <f t="shared" si="23"/>
        <v>9</v>
      </c>
      <c r="AA36" s="346">
        <f t="shared" si="23"/>
        <v>9</v>
      </c>
      <c r="AB36" s="346">
        <f t="shared" si="23"/>
        <v>9</v>
      </c>
      <c r="AC36" s="346">
        <f t="shared" si="23"/>
        <v>9</v>
      </c>
      <c r="AD36" s="265">
        <f t="shared" si="23"/>
        <v>0</v>
      </c>
      <c r="AE36" s="265">
        <f t="shared" si="23"/>
        <v>0</v>
      </c>
      <c r="AF36" s="265">
        <f t="shared" si="23"/>
        <v>0</v>
      </c>
      <c r="AG36" s="265">
        <f t="shared" si="23"/>
        <v>0</v>
      </c>
      <c r="AH36" s="346">
        <f t="shared" si="23"/>
        <v>9</v>
      </c>
      <c r="AI36" s="346">
        <f t="shared" si="23"/>
        <v>9</v>
      </c>
      <c r="AJ36" s="346">
        <f t="shared" si="23"/>
        <v>9</v>
      </c>
      <c r="AK36" s="346">
        <f t="shared" si="23"/>
        <v>0</v>
      </c>
      <c r="AL36" s="250">
        <v>0</v>
      </c>
      <c r="AM36" s="250"/>
      <c r="AN36" s="250"/>
      <c r="AO36" s="250"/>
      <c r="AP36" s="347"/>
      <c r="AQ36" s="347"/>
      <c r="AR36" s="347"/>
      <c r="AS36" s="347"/>
      <c r="AT36" s="201"/>
      <c r="AU36" s="201"/>
      <c r="AV36" s="171">
        <f>SUM(X36:AU36)</f>
        <v>81</v>
      </c>
      <c r="AW36" s="178">
        <f>AV36+V36</f>
        <v>197</v>
      </c>
      <c r="AX36" s="191"/>
      <c r="AY36" s="191"/>
      <c r="AZ36" s="191"/>
      <c r="BA36" s="191"/>
      <c r="BB36" s="191"/>
      <c r="BC36" s="191"/>
      <c r="BD36" s="191"/>
      <c r="BE36" s="178"/>
      <c r="BF36" s="192"/>
    </row>
    <row r="37" spans="1:58" ht="20.25" thickBot="1" thickTop="1">
      <c r="A37" s="535"/>
      <c r="B37" s="528" t="s">
        <v>196</v>
      </c>
      <c r="C37" s="539" t="s">
        <v>226</v>
      </c>
      <c r="D37" s="138" t="s">
        <v>18</v>
      </c>
      <c r="E37" s="184">
        <f aca="true" t="shared" si="24" ref="E37:U37">E39+E42</f>
        <v>14</v>
      </c>
      <c r="F37" s="184">
        <f t="shared" si="24"/>
        <v>14</v>
      </c>
      <c r="G37" s="184">
        <f t="shared" si="24"/>
        <v>14</v>
      </c>
      <c r="H37" s="184">
        <f t="shared" si="24"/>
        <v>14</v>
      </c>
      <c r="I37" s="184">
        <f t="shared" si="24"/>
        <v>14</v>
      </c>
      <c r="J37" s="184">
        <f t="shared" si="24"/>
        <v>14</v>
      </c>
      <c r="K37" s="184">
        <f t="shared" si="24"/>
        <v>14</v>
      </c>
      <c r="L37" s="184">
        <f t="shared" si="24"/>
        <v>14</v>
      </c>
      <c r="M37" s="184">
        <f t="shared" si="24"/>
        <v>14</v>
      </c>
      <c r="N37" s="184">
        <f t="shared" si="24"/>
        <v>14</v>
      </c>
      <c r="O37" s="184">
        <f t="shared" si="24"/>
        <v>14</v>
      </c>
      <c r="P37" s="263">
        <f t="shared" si="24"/>
        <v>0</v>
      </c>
      <c r="Q37" s="263">
        <f t="shared" si="24"/>
        <v>0</v>
      </c>
      <c r="R37" s="263">
        <f t="shared" si="24"/>
        <v>0</v>
      </c>
      <c r="S37" s="263">
        <f t="shared" si="24"/>
        <v>0</v>
      </c>
      <c r="T37" s="263">
        <f t="shared" si="24"/>
        <v>0</v>
      </c>
      <c r="U37" s="263">
        <f t="shared" si="24"/>
        <v>0</v>
      </c>
      <c r="V37" s="171">
        <f t="shared" si="3"/>
        <v>154</v>
      </c>
      <c r="W37" s="273"/>
      <c r="X37" s="185">
        <f aca="true" t="shared" si="25" ref="X37:AK37">X39+X42</f>
        <v>0</v>
      </c>
      <c r="Y37" s="185">
        <f t="shared" si="25"/>
        <v>0</v>
      </c>
      <c r="Z37" s="185">
        <f t="shared" si="25"/>
        <v>0</v>
      </c>
      <c r="AA37" s="185">
        <f t="shared" si="25"/>
        <v>0</v>
      </c>
      <c r="AB37" s="185">
        <f t="shared" si="25"/>
        <v>0</v>
      </c>
      <c r="AC37" s="185">
        <f t="shared" si="25"/>
        <v>0</v>
      </c>
      <c r="AD37" s="265">
        <f t="shared" si="25"/>
        <v>0</v>
      </c>
      <c r="AE37" s="265">
        <f t="shared" si="25"/>
        <v>0</v>
      </c>
      <c r="AF37" s="265">
        <f t="shared" si="25"/>
        <v>0</v>
      </c>
      <c r="AG37" s="265">
        <f t="shared" si="25"/>
        <v>0</v>
      </c>
      <c r="AH37" s="185">
        <f t="shared" si="25"/>
        <v>0</v>
      </c>
      <c r="AI37" s="185">
        <f t="shared" si="25"/>
        <v>0</v>
      </c>
      <c r="AJ37" s="281">
        <f t="shared" si="25"/>
        <v>0</v>
      </c>
      <c r="AK37" s="281">
        <f t="shared" si="25"/>
        <v>0</v>
      </c>
      <c r="AL37" s="250">
        <v>0</v>
      </c>
      <c r="AM37" s="250"/>
      <c r="AN37" s="250"/>
      <c r="AO37" s="250"/>
      <c r="AP37" s="186"/>
      <c r="AQ37" s="186"/>
      <c r="AR37" s="186"/>
      <c r="AS37" s="186"/>
      <c r="AT37" s="201"/>
      <c r="AU37" s="201"/>
      <c r="AV37" s="171">
        <f t="shared" si="5"/>
        <v>0</v>
      </c>
      <c r="AW37" s="178">
        <f t="shared" si="6"/>
        <v>154</v>
      </c>
      <c r="AX37" s="191"/>
      <c r="AY37" s="191"/>
      <c r="AZ37" s="191"/>
      <c r="BA37" s="191"/>
      <c r="BB37" s="191"/>
      <c r="BC37" s="191"/>
      <c r="BD37" s="191"/>
      <c r="BE37" s="178"/>
      <c r="BF37" s="192"/>
    </row>
    <row r="38" spans="1:58" ht="20.25" customHeight="1" thickBot="1">
      <c r="A38" s="535"/>
      <c r="B38" s="529"/>
      <c r="C38" s="540"/>
      <c r="D38" s="139" t="s">
        <v>19</v>
      </c>
      <c r="E38" s="184">
        <f>E40</f>
        <v>7</v>
      </c>
      <c r="F38" s="184">
        <f aca="true" t="shared" si="26" ref="F38:T38">F40</f>
        <v>7</v>
      </c>
      <c r="G38" s="184">
        <f t="shared" si="26"/>
        <v>7</v>
      </c>
      <c r="H38" s="184">
        <f t="shared" si="26"/>
        <v>7</v>
      </c>
      <c r="I38" s="184">
        <f t="shared" si="26"/>
        <v>7</v>
      </c>
      <c r="J38" s="184">
        <f t="shared" si="26"/>
        <v>7</v>
      </c>
      <c r="K38" s="184">
        <f t="shared" si="26"/>
        <v>7</v>
      </c>
      <c r="L38" s="184">
        <f t="shared" si="26"/>
        <v>7</v>
      </c>
      <c r="M38" s="184">
        <f t="shared" si="26"/>
        <v>7</v>
      </c>
      <c r="N38" s="184">
        <f t="shared" si="26"/>
        <v>7</v>
      </c>
      <c r="O38" s="184">
        <f t="shared" si="26"/>
        <v>7</v>
      </c>
      <c r="P38" s="263">
        <f t="shared" si="26"/>
        <v>0</v>
      </c>
      <c r="Q38" s="263">
        <f t="shared" si="26"/>
        <v>0</v>
      </c>
      <c r="R38" s="263">
        <f t="shared" si="26"/>
        <v>0</v>
      </c>
      <c r="S38" s="263">
        <f t="shared" si="26"/>
        <v>0</v>
      </c>
      <c r="T38" s="263">
        <f t="shared" si="26"/>
        <v>0</v>
      </c>
      <c r="U38" s="263">
        <f>U40</f>
        <v>0</v>
      </c>
      <c r="V38" s="171">
        <f t="shared" si="3"/>
        <v>77</v>
      </c>
      <c r="W38" s="273"/>
      <c r="X38" s="185">
        <f>X40</f>
        <v>0</v>
      </c>
      <c r="Y38" s="185">
        <f aca="true" t="shared" si="27" ref="Y38:AJ38">Y40</f>
        <v>0</v>
      </c>
      <c r="Z38" s="185">
        <f t="shared" si="27"/>
        <v>0</v>
      </c>
      <c r="AA38" s="185">
        <f t="shared" si="27"/>
        <v>0</v>
      </c>
      <c r="AB38" s="185">
        <f t="shared" si="27"/>
        <v>0</v>
      </c>
      <c r="AC38" s="185">
        <f t="shared" si="27"/>
        <v>0</v>
      </c>
      <c r="AD38" s="265">
        <f t="shared" si="27"/>
        <v>0</v>
      </c>
      <c r="AE38" s="265">
        <f t="shared" si="27"/>
        <v>0</v>
      </c>
      <c r="AF38" s="265">
        <f t="shared" si="27"/>
        <v>0</v>
      </c>
      <c r="AG38" s="265">
        <f t="shared" si="27"/>
        <v>0</v>
      </c>
      <c r="AH38" s="185">
        <f t="shared" si="27"/>
        <v>0</v>
      </c>
      <c r="AI38" s="185">
        <f t="shared" si="27"/>
        <v>0</v>
      </c>
      <c r="AJ38" s="185">
        <f t="shared" si="27"/>
        <v>0</v>
      </c>
      <c r="AK38" s="281">
        <f>AK40</f>
        <v>0</v>
      </c>
      <c r="AL38" s="250">
        <v>0</v>
      </c>
      <c r="AM38" s="250"/>
      <c r="AN38" s="250"/>
      <c r="AO38" s="250"/>
      <c r="AP38" s="186"/>
      <c r="AQ38" s="186"/>
      <c r="AR38" s="186"/>
      <c r="AS38" s="186"/>
      <c r="AT38" s="201"/>
      <c r="AU38" s="201"/>
      <c r="AV38" s="171">
        <f t="shared" si="5"/>
        <v>0</v>
      </c>
      <c r="AW38" s="178">
        <f t="shared" si="6"/>
        <v>77</v>
      </c>
      <c r="AX38" s="191"/>
      <c r="AY38" s="191"/>
      <c r="AZ38" s="191"/>
      <c r="BA38" s="191"/>
      <c r="BB38" s="191"/>
      <c r="BC38" s="191"/>
      <c r="BD38" s="191"/>
      <c r="BE38" s="178"/>
      <c r="BF38" s="192"/>
    </row>
    <row r="39" spans="1:58" ht="20.25" thickBot="1" thickTop="1">
      <c r="A39" s="535"/>
      <c r="B39" s="568" t="s">
        <v>227</v>
      </c>
      <c r="C39" s="570" t="s">
        <v>226</v>
      </c>
      <c r="D39" s="215" t="s">
        <v>18</v>
      </c>
      <c r="E39" s="177">
        <v>14</v>
      </c>
      <c r="F39" s="177">
        <v>14</v>
      </c>
      <c r="G39" s="177">
        <v>14</v>
      </c>
      <c r="H39" s="177">
        <v>14</v>
      </c>
      <c r="I39" s="177">
        <v>14</v>
      </c>
      <c r="J39" s="254">
        <v>14</v>
      </c>
      <c r="K39" s="177">
        <v>14</v>
      </c>
      <c r="L39" s="177">
        <v>14</v>
      </c>
      <c r="M39" s="177">
        <v>14</v>
      </c>
      <c r="N39" s="177">
        <v>14</v>
      </c>
      <c r="O39" s="177">
        <v>14</v>
      </c>
      <c r="P39" s="263"/>
      <c r="Q39" s="263"/>
      <c r="R39" s="263"/>
      <c r="S39" s="263"/>
      <c r="T39" s="263"/>
      <c r="U39" s="263"/>
      <c r="V39" s="171">
        <f t="shared" si="3"/>
        <v>154</v>
      </c>
      <c r="W39" s="273"/>
      <c r="X39" s="188">
        <v>0</v>
      </c>
      <c r="Y39" s="188"/>
      <c r="Z39" s="188"/>
      <c r="AA39" s="189"/>
      <c r="AB39" s="257"/>
      <c r="AC39" s="257"/>
      <c r="AD39" s="262"/>
      <c r="AE39" s="262"/>
      <c r="AF39" s="262"/>
      <c r="AG39" s="262"/>
      <c r="AH39" s="189"/>
      <c r="AI39" s="189"/>
      <c r="AJ39" s="189"/>
      <c r="AK39" s="333"/>
      <c r="AL39" s="250">
        <v>0</v>
      </c>
      <c r="AM39" s="250"/>
      <c r="AN39" s="250"/>
      <c r="AO39" s="250"/>
      <c r="AP39" s="337"/>
      <c r="AQ39" s="337"/>
      <c r="AR39" s="336"/>
      <c r="AS39" s="336"/>
      <c r="AT39" s="201"/>
      <c r="AU39" s="201"/>
      <c r="AV39" s="171">
        <f t="shared" si="5"/>
        <v>0</v>
      </c>
      <c r="AW39" s="178">
        <f t="shared" si="6"/>
        <v>154</v>
      </c>
      <c r="AX39" s="191"/>
      <c r="AY39" s="191"/>
      <c r="AZ39" s="191"/>
      <c r="BA39" s="191"/>
      <c r="BB39" s="191"/>
      <c r="BC39" s="191"/>
      <c r="BD39" s="191"/>
      <c r="BE39" s="178"/>
      <c r="BF39" s="192"/>
    </row>
    <row r="40" spans="1:58" ht="26.25" customHeight="1" thickBot="1">
      <c r="A40" s="535"/>
      <c r="B40" s="569"/>
      <c r="C40" s="571"/>
      <c r="D40" s="140" t="s">
        <v>19</v>
      </c>
      <c r="E40" s="177">
        <v>7</v>
      </c>
      <c r="F40" s="177">
        <v>7</v>
      </c>
      <c r="G40" s="177">
        <v>7</v>
      </c>
      <c r="H40" s="177">
        <v>7</v>
      </c>
      <c r="I40" s="177">
        <v>7</v>
      </c>
      <c r="J40" s="254">
        <v>7</v>
      </c>
      <c r="K40" s="177">
        <v>7</v>
      </c>
      <c r="L40" s="177">
        <v>7</v>
      </c>
      <c r="M40" s="177">
        <v>7</v>
      </c>
      <c r="N40" s="177">
        <v>7</v>
      </c>
      <c r="O40" s="177">
        <v>7</v>
      </c>
      <c r="P40" s="263"/>
      <c r="Q40" s="263"/>
      <c r="R40" s="263"/>
      <c r="S40" s="263"/>
      <c r="T40" s="263"/>
      <c r="U40" s="263"/>
      <c r="V40" s="171">
        <f t="shared" si="3"/>
        <v>77</v>
      </c>
      <c r="W40" s="273"/>
      <c r="X40" s="188">
        <v>0</v>
      </c>
      <c r="Y40" s="188"/>
      <c r="Z40" s="188"/>
      <c r="AA40" s="189"/>
      <c r="AB40" s="257"/>
      <c r="AC40" s="257"/>
      <c r="AD40" s="262"/>
      <c r="AE40" s="262"/>
      <c r="AF40" s="262"/>
      <c r="AG40" s="262"/>
      <c r="AH40" s="189"/>
      <c r="AI40" s="189"/>
      <c r="AJ40" s="189"/>
      <c r="AK40" s="333"/>
      <c r="AL40" s="250">
        <v>0</v>
      </c>
      <c r="AM40" s="250"/>
      <c r="AN40" s="250"/>
      <c r="AO40" s="250"/>
      <c r="AP40" s="337"/>
      <c r="AQ40" s="337"/>
      <c r="AR40" s="336"/>
      <c r="AS40" s="336"/>
      <c r="AT40" s="201"/>
      <c r="AU40" s="201"/>
      <c r="AV40" s="171">
        <f t="shared" si="5"/>
        <v>0</v>
      </c>
      <c r="AW40" s="178">
        <f t="shared" si="6"/>
        <v>77</v>
      </c>
      <c r="AX40" s="191"/>
      <c r="AY40" s="191"/>
      <c r="AZ40" s="191"/>
      <c r="BA40" s="191"/>
      <c r="BB40" s="191"/>
      <c r="BC40" s="191"/>
      <c r="BD40" s="191"/>
      <c r="BE40" s="178"/>
      <c r="BF40" s="192"/>
    </row>
    <row r="41" spans="1:58" ht="26.25" customHeight="1" thickBot="1" thickTop="1">
      <c r="A41" s="535"/>
      <c r="B41" s="243" t="s">
        <v>228</v>
      </c>
      <c r="C41" s="357" t="s">
        <v>155</v>
      </c>
      <c r="D41" s="243"/>
      <c r="E41" s="172">
        <v>0</v>
      </c>
      <c r="F41" s="172"/>
      <c r="G41" s="172"/>
      <c r="H41" s="172"/>
      <c r="I41" s="172"/>
      <c r="J41" s="172"/>
      <c r="K41" s="329"/>
      <c r="L41" s="329"/>
      <c r="M41" s="329"/>
      <c r="N41" s="329"/>
      <c r="O41" s="172"/>
      <c r="P41" s="263">
        <v>36</v>
      </c>
      <c r="Q41" s="263">
        <v>36</v>
      </c>
      <c r="R41" s="263">
        <v>36</v>
      </c>
      <c r="S41" s="263">
        <v>36</v>
      </c>
      <c r="T41" s="263">
        <v>36</v>
      </c>
      <c r="U41" s="263">
        <v>36</v>
      </c>
      <c r="V41" s="171">
        <f>SUM(E41:U41)</f>
        <v>216</v>
      </c>
      <c r="W41" s="255"/>
      <c r="X41" s="170">
        <v>0</v>
      </c>
      <c r="Y41" s="170"/>
      <c r="Z41" s="170"/>
      <c r="AA41" s="170"/>
      <c r="AB41" s="170"/>
      <c r="AC41" s="170"/>
      <c r="AD41" s="265"/>
      <c r="AE41" s="265"/>
      <c r="AF41" s="265"/>
      <c r="AG41" s="265"/>
      <c r="AH41" s="332"/>
      <c r="AI41" s="332"/>
      <c r="AJ41" s="332"/>
      <c r="AK41" s="333"/>
      <c r="AL41" s="251">
        <v>0</v>
      </c>
      <c r="AM41" s="251"/>
      <c r="AN41" s="251"/>
      <c r="AO41" s="250"/>
      <c r="AP41" s="337"/>
      <c r="AQ41" s="337"/>
      <c r="AR41" s="336"/>
      <c r="AS41" s="336"/>
      <c r="AT41" s="201"/>
      <c r="AU41" s="201"/>
      <c r="AV41" s="171">
        <f>SUM(X41:AU41)</f>
        <v>0</v>
      </c>
      <c r="AW41" s="178">
        <f>AV41+V41</f>
        <v>216</v>
      </c>
      <c r="AX41" s="191"/>
      <c r="AY41" s="191"/>
      <c r="AZ41" s="191"/>
      <c r="BA41" s="191"/>
      <c r="BB41" s="191"/>
      <c r="BC41" s="191"/>
      <c r="BD41" s="191"/>
      <c r="BE41" s="178"/>
      <c r="BF41" s="192"/>
    </row>
    <row r="42" spans="1:58" ht="25.5" customHeight="1" thickBot="1">
      <c r="A42" s="535"/>
      <c r="B42" s="243" t="s">
        <v>240</v>
      </c>
      <c r="C42" s="357" t="s">
        <v>235</v>
      </c>
      <c r="D42" s="243"/>
      <c r="E42" s="172">
        <v>0</v>
      </c>
      <c r="F42" s="172"/>
      <c r="G42" s="172"/>
      <c r="H42" s="172"/>
      <c r="I42" s="172"/>
      <c r="J42" s="172"/>
      <c r="K42" s="329"/>
      <c r="L42" s="329"/>
      <c r="M42" s="329"/>
      <c r="N42" s="329"/>
      <c r="O42" s="172"/>
      <c r="P42" s="263"/>
      <c r="Q42" s="263"/>
      <c r="R42" s="263"/>
      <c r="S42" s="263"/>
      <c r="T42" s="263"/>
      <c r="U42" s="263"/>
      <c r="V42" s="171">
        <f t="shared" si="3"/>
        <v>0</v>
      </c>
      <c r="W42" s="255"/>
      <c r="X42" s="170">
        <v>0</v>
      </c>
      <c r="Y42" s="170"/>
      <c r="Z42" s="170"/>
      <c r="AA42" s="170"/>
      <c r="AB42" s="170"/>
      <c r="AC42" s="170"/>
      <c r="AD42" s="265"/>
      <c r="AE42" s="265"/>
      <c r="AF42" s="265"/>
      <c r="AG42" s="265"/>
      <c r="AH42" s="332"/>
      <c r="AI42" s="332"/>
      <c r="AJ42" s="332"/>
      <c r="AK42" s="333"/>
      <c r="AL42" s="251">
        <v>0</v>
      </c>
      <c r="AM42" s="251"/>
      <c r="AN42" s="251"/>
      <c r="AO42" s="250"/>
      <c r="AP42" s="337"/>
      <c r="AQ42" s="337"/>
      <c r="AR42" s="336"/>
      <c r="AS42" s="336"/>
      <c r="AT42" s="201"/>
      <c r="AU42" s="201"/>
      <c r="AV42" s="171">
        <f t="shared" si="5"/>
        <v>0</v>
      </c>
      <c r="AW42" s="178">
        <f t="shared" si="6"/>
        <v>0</v>
      </c>
      <c r="AX42" s="191"/>
      <c r="AY42" s="191"/>
      <c r="AZ42" s="191"/>
      <c r="BA42" s="191"/>
      <c r="BB42" s="191"/>
      <c r="BC42" s="191"/>
      <c r="BD42" s="191"/>
      <c r="BE42" s="178"/>
      <c r="BF42" s="192"/>
    </row>
    <row r="43" spans="1:68" s="187" customFormat="1" ht="18" customHeight="1" thickBot="1">
      <c r="A43" s="535"/>
      <c r="B43" s="560" t="s">
        <v>229</v>
      </c>
      <c r="C43" s="566" t="s">
        <v>230</v>
      </c>
      <c r="D43" s="138" t="s">
        <v>18</v>
      </c>
      <c r="E43" s="176">
        <f>E45</f>
        <v>8</v>
      </c>
      <c r="F43" s="176">
        <f aca="true" t="shared" si="28" ref="F43:O43">F45</f>
        <v>6</v>
      </c>
      <c r="G43" s="176">
        <f t="shared" si="28"/>
        <v>8</v>
      </c>
      <c r="H43" s="176">
        <f t="shared" si="28"/>
        <v>6</v>
      </c>
      <c r="I43" s="176">
        <f t="shared" si="28"/>
        <v>8</v>
      </c>
      <c r="J43" s="176">
        <f t="shared" si="28"/>
        <v>6</v>
      </c>
      <c r="K43" s="176">
        <f t="shared" si="28"/>
        <v>8</v>
      </c>
      <c r="L43" s="176">
        <f t="shared" si="28"/>
        <v>6</v>
      </c>
      <c r="M43" s="176">
        <f t="shared" si="28"/>
        <v>8</v>
      </c>
      <c r="N43" s="176">
        <f t="shared" si="28"/>
        <v>6</v>
      </c>
      <c r="O43" s="176">
        <f t="shared" si="28"/>
        <v>7</v>
      </c>
      <c r="P43" s="263">
        <f aca="true" t="shared" si="29" ref="P43:U44">P45</f>
        <v>0</v>
      </c>
      <c r="Q43" s="263">
        <f t="shared" si="29"/>
        <v>0</v>
      </c>
      <c r="R43" s="263">
        <f t="shared" si="29"/>
        <v>0</v>
      </c>
      <c r="S43" s="263">
        <f t="shared" si="29"/>
        <v>0</v>
      </c>
      <c r="T43" s="263">
        <f t="shared" si="29"/>
        <v>0</v>
      </c>
      <c r="U43" s="263">
        <f t="shared" si="29"/>
        <v>0</v>
      </c>
      <c r="V43" s="171">
        <f t="shared" si="3"/>
        <v>77</v>
      </c>
      <c r="W43" s="255"/>
      <c r="X43" s="176">
        <f aca="true" t="shared" si="30" ref="X43:AO44">X45</f>
        <v>18</v>
      </c>
      <c r="Y43" s="176">
        <f t="shared" si="30"/>
        <v>18</v>
      </c>
      <c r="Z43" s="176">
        <f t="shared" si="30"/>
        <v>18</v>
      </c>
      <c r="AA43" s="176">
        <f t="shared" si="30"/>
        <v>18</v>
      </c>
      <c r="AB43" s="176">
        <f t="shared" si="30"/>
        <v>18</v>
      </c>
      <c r="AC43" s="176">
        <f t="shared" si="30"/>
        <v>18</v>
      </c>
      <c r="AD43" s="263">
        <f t="shared" si="30"/>
        <v>0</v>
      </c>
      <c r="AE43" s="263">
        <f t="shared" si="30"/>
        <v>0</v>
      </c>
      <c r="AF43" s="263">
        <f t="shared" si="30"/>
        <v>0</v>
      </c>
      <c r="AG43" s="263">
        <f t="shared" si="30"/>
        <v>0</v>
      </c>
      <c r="AH43" s="176">
        <f t="shared" si="30"/>
        <v>18</v>
      </c>
      <c r="AI43" s="176">
        <f t="shared" si="30"/>
        <v>18</v>
      </c>
      <c r="AJ43" s="176">
        <f t="shared" si="30"/>
        <v>18</v>
      </c>
      <c r="AK43" s="176">
        <f t="shared" si="30"/>
        <v>0</v>
      </c>
      <c r="AL43" s="176">
        <f t="shared" si="30"/>
        <v>0</v>
      </c>
      <c r="AM43" s="176">
        <f t="shared" si="30"/>
        <v>0</v>
      </c>
      <c r="AN43" s="176">
        <f t="shared" si="30"/>
        <v>0</v>
      </c>
      <c r="AO43" s="176">
        <f t="shared" si="30"/>
        <v>0</v>
      </c>
      <c r="AP43" s="176"/>
      <c r="AQ43" s="176"/>
      <c r="AR43" s="176"/>
      <c r="AS43" s="176"/>
      <c r="AT43" s="201"/>
      <c r="AU43" s="201"/>
      <c r="AV43" s="171">
        <f t="shared" si="5"/>
        <v>162</v>
      </c>
      <c r="AW43" s="178">
        <f t="shared" si="6"/>
        <v>239</v>
      </c>
      <c r="AX43" s="191"/>
      <c r="AY43" s="191"/>
      <c r="AZ43" s="191"/>
      <c r="BA43" s="191"/>
      <c r="BB43" s="191"/>
      <c r="BC43" s="191"/>
      <c r="BD43" s="191"/>
      <c r="BE43" s="178"/>
      <c r="BF43" s="192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</row>
    <row r="44" spans="1:58" ht="22.5" customHeight="1" thickBot="1">
      <c r="A44" s="535"/>
      <c r="B44" s="561"/>
      <c r="C44" s="567"/>
      <c r="D44" s="139" t="s">
        <v>19</v>
      </c>
      <c r="E44" s="176">
        <f>E46</f>
        <v>4</v>
      </c>
      <c r="F44" s="176">
        <f aca="true" t="shared" si="31" ref="F44:O44">F46</f>
        <v>3</v>
      </c>
      <c r="G44" s="176">
        <f t="shared" si="31"/>
        <v>4</v>
      </c>
      <c r="H44" s="176">
        <f t="shared" si="31"/>
        <v>3</v>
      </c>
      <c r="I44" s="176">
        <f t="shared" si="31"/>
        <v>4</v>
      </c>
      <c r="J44" s="176">
        <f t="shared" si="31"/>
        <v>3</v>
      </c>
      <c r="K44" s="176">
        <f t="shared" si="31"/>
        <v>4</v>
      </c>
      <c r="L44" s="176">
        <f t="shared" si="31"/>
        <v>3</v>
      </c>
      <c r="M44" s="176">
        <f t="shared" si="31"/>
        <v>4</v>
      </c>
      <c r="N44" s="176">
        <f t="shared" si="31"/>
        <v>3</v>
      </c>
      <c r="O44" s="176">
        <f t="shared" si="31"/>
        <v>4</v>
      </c>
      <c r="P44" s="263">
        <f t="shared" si="29"/>
        <v>0</v>
      </c>
      <c r="Q44" s="263">
        <f t="shared" si="29"/>
        <v>0</v>
      </c>
      <c r="R44" s="263">
        <f t="shared" si="29"/>
        <v>0</v>
      </c>
      <c r="S44" s="263">
        <f t="shared" si="29"/>
        <v>0</v>
      </c>
      <c r="T44" s="263">
        <f t="shared" si="29"/>
        <v>0</v>
      </c>
      <c r="U44" s="263">
        <f t="shared" si="29"/>
        <v>0</v>
      </c>
      <c r="V44" s="171">
        <f t="shared" si="3"/>
        <v>39</v>
      </c>
      <c r="W44" s="255"/>
      <c r="X44" s="176">
        <f t="shared" si="30"/>
        <v>9</v>
      </c>
      <c r="Y44" s="176">
        <f t="shared" si="30"/>
        <v>9</v>
      </c>
      <c r="Z44" s="176">
        <f t="shared" si="30"/>
        <v>9</v>
      </c>
      <c r="AA44" s="176">
        <f t="shared" si="30"/>
        <v>9</v>
      </c>
      <c r="AB44" s="176">
        <f t="shared" si="30"/>
        <v>9</v>
      </c>
      <c r="AC44" s="176">
        <f t="shared" si="30"/>
        <v>9</v>
      </c>
      <c r="AD44" s="263">
        <f t="shared" si="30"/>
        <v>0</v>
      </c>
      <c r="AE44" s="263">
        <f t="shared" si="30"/>
        <v>0</v>
      </c>
      <c r="AF44" s="263">
        <f t="shared" si="30"/>
        <v>0</v>
      </c>
      <c r="AG44" s="263">
        <f t="shared" si="30"/>
        <v>0</v>
      </c>
      <c r="AH44" s="176">
        <f t="shared" si="30"/>
        <v>9</v>
      </c>
      <c r="AI44" s="176">
        <f t="shared" si="30"/>
        <v>9</v>
      </c>
      <c r="AJ44" s="176">
        <f t="shared" si="30"/>
        <v>9</v>
      </c>
      <c r="AK44" s="176">
        <f t="shared" si="30"/>
        <v>0</v>
      </c>
      <c r="AL44" s="176">
        <f t="shared" si="30"/>
        <v>0</v>
      </c>
      <c r="AM44" s="176">
        <f t="shared" si="30"/>
        <v>0</v>
      </c>
      <c r="AN44" s="176">
        <f t="shared" si="30"/>
        <v>0</v>
      </c>
      <c r="AO44" s="176">
        <f t="shared" si="30"/>
        <v>0</v>
      </c>
      <c r="AP44" s="176"/>
      <c r="AQ44" s="176"/>
      <c r="AR44" s="176"/>
      <c r="AS44" s="176"/>
      <c r="AT44" s="201"/>
      <c r="AU44" s="201"/>
      <c r="AV44" s="171">
        <f t="shared" si="5"/>
        <v>81</v>
      </c>
      <c r="AW44" s="178">
        <f t="shared" si="6"/>
        <v>120</v>
      </c>
      <c r="AX44" s="191"/>
      <c r="AY44" s="191"/>
      <c r="AZ44" s="191"/>
      <c r="BA44" s="191"/>
      <c r="BB44" s="191"/>
      <c r="BC44" s="191"/>
      <c r="BD44" s="191"/>
      <c r="BE44" s="178"/>
      <c r="BF44" s="192"/>
    </row>
    <row r="45" spans="1:58" ht="19.5" customHeight="1" thickBot="1" thickTop="1">
      <c r="A45" s="535"/>
      <c r="B45" s="562" t="s">
        <v>231</v>
      </c>
      <c r="C45" s="564" t="s">
        <v>239</v>
      </c>
      <c r="D45" s="361" t="s">
        <v>18</v>
      </c>
      <c r="E45" s="177">
        <v>8</v>
      </c>
      <c r="F45" s="177">
        <v>6</v>
      </c>
      <c r="G45" s="177">
        <v>8</v>
      </c>
      <c r="H45" s="177">
        <v>6</v>
      </c>
      <c r="I45" s="177">
        <v>8</v>
      </c>
      <c r="J45" s="254">
        <v>6</v>
      </c>
      <c r="K45" s="177">
        <v>8</v>
      </c>
      <c r="L45" s="177">
        <v>6</v>
      </c>
      <c r="M45" s="177">
        <v>8</v>
      </c>
      <c r="N45" s="177">
        <v>6</v>
      </c>
      <c r="O45" s="177">
        <v>7</v>
      </c>
      <c r="P45" s="263"/>
      <c r="Q45" s="263"/>
      <c r="R45" s="263"/>
      <c r="S45" s="263"/>
      <c r="T45" s="263"/>
      <c r="U45" s="330"/>
      <c r="V45" s="171">
        <f t="shared" si="3"/>
        <v>77</v>
      </c>
      <c r="W45" s="255"/>
      <c r="X45" s="177">
        <v>18</v>
      </c>
      <c r="Y45" s="177">
        <v>18</v>
      </c>
      <c r="Z45" s="177">
        <v>18</v>
      </c>
      <c r="AA45" s="177">
        <v>18</v>
      </c>
      <c r="AB45" s="254">
        <v>18</v>
      </c>
      <c r="AC45" s="254">
        <v>18</v>
      </c>
      <c r="AD45" s="263"/>
      <c r="AE45" s="263"/>
      <c r="AF45" s="263"/>
      <c r="AG45" s="263"/>
      <c r="AH45" s="329">
        <v>18</v>
      </c>
      <c r="AI45" s="329">
        <v>18</v>
      </c>
      <c r="AJ45" s="329">
        <v>18</v>
      </c>
      <c r="AK45" s="333"/>
      <c r="AL45" s="251">
        <v>0</v>
      </c>
      <c r="AM45" s="251"/>
      <c r="AN45" s="251"/>
      <c r="AO45" s="251"/>
      <c r="AP45" s="338"/>
      <c r="AQ45" s="338"/>
      <c r="AR45" s="336"/>
      <c r="AS45" s="336"/>
      <c r="AT45" s="201"/>
      <c r="AU45" s="201"/>
      <c r="AV45" s="171">
        <f t="shared" si="5"/>
        <v>162</v>
      </c>
      <c r="AW45" s="178">
        <f t="shared" si="6"/>
        <v>239</v>
      </c>
      <c r="AX45" s="191"/>
      <c r="AY45" s="191"/>
      <c r="AZ45" s="191"/>
      <c r="BA45" s="191"/>
      <c r="BB45" s="191"/>
      <c r="BC45" s="191"/>
      <c r="BD45" s="191"/>
      <c r="BE45" s="178"/>
      <c r="BF45" s="192"/>
    </row>
    <row r="46" spans="1:58" ht="19.5" thickBot="1">
      <c r="A46" s="535"/>
      <c r="B46" s="563"/>
      <c r="C46" s="565"/>
      <c r="D46" s="362" t="s">
        <v>19</v>
      </c>
      <c r="E46" s="177">
        <v>4</v>
      </c>
      <c r="F46" s="177">
        <v>3</v>
      </c>
      <c r="G46" s="177">
        <v>4</v>
      </c>
      <c r="H46" s="177">
        <v>3</v>
      </c>
      <c r="I46" s="254">
        <v>4</v>
      </c>
      <c r="J46" s="254">
        <v>3</v>
      </c>
      <c r="K46" s="177">
        <v>4</v>
      </c>
      <c r="L46" s="177">
        <v>3</v>
      </c>
      <c r="M46" s="177">
        <v>4</v>
      </c>
      <c r="N46" s="177">
        <v>3</v>
      </c>
      <c r="O46" s="177">
        <v>4</v>
      </c>
      <c r="P46" s="263"/>
      <c r="Q46" s="263"/>
      <c r="R46" s="263"/>
      <c r="S46" s="263"/>
      <c r="T46" s="263"/>
      <c r="U46" s="330"/>
      <c r="V46" s="171">
        <f t="shared" si="3"/>
        <v>39</v>
      </c>
      <c r="W46" s="255"/>
      <c r="X46" s="177">
        <v>9</v>
      </c>
      <c r="Y46" s="177">
        <v>9</v>
      </c>
      <c r="Z46" s="177">
        <v>9</v>
      </c>
      <c r="AA46" s="177">
        <v>9</v>
      </c>
      <c r="AB46" s="254">
        <v>9</v>
      </c>
      <c r="AC46" s="254">
        <v>9</v>
      </c>
      <c r="AD46" s="263"/>
      <c r="AE46" s="263"/>
      <c r="AF46" s="263"/>
      <c r="AG46" s="263"/>
      <c r="AH46" s="329">
        <v>9</v>
      </c>
      <c r="AI46" s="329">
        <v>9</v>
      </c>
      <c r="AJ46" s="329">
        <v>9</v>
      </c>
      <c r="AK46" s="333"/>
      <c r="AL46" s="251">
        <v>0</v>
      </c>
      <c r="AM46" s="251"/>
      <c r="AN46" s="251"/>
      <c r="AO46" s="251"/>
      <c r="AP46" s="338"/>
      <c r="AQ46" s="338"/>
      <c r="AR46" s="336"/>
      <c r="AS46" s="336"/>
      <c r="AT46" s="201"/>
      <c r="AU46" s="201"/>
      <c r="AV46" s="171">
        <f t="shared" si="5"/>
        <v>81</v>
      </c>
      <c r="AW46" s="178">
        <f t="shared" si="6"/>
        <v>120</v>
      </c>
      <c r="AX46" s="191"/>
      <c r="AY46" s="191"/>
      <c r="AZ46" s="191"/>
      <c r="BA46" s="191"/>
      <c r="BB46" s="191"/>
      <c r="BC46" s="191"/>
      <c r="BD46" s="191"/>
      <c r="BE46" s="178"/>
      <c r="BF46" s="192"/>
    </row>
    <row r="47" spans="1:58" ht="20.25" thickBot="1" thickTop="1">
      <c r="A47" s="535"/>
      <c r="B47" s="50" t="s">
        <v>237</v>
      </c>
      <c r="C47" s="356" t="s">
        <v>155</v>
      </c>
      <c r="D47" s="157"/>
      <c r="E47" s="172">
        <v>0</v>
      </c>
      <c r="F47" s="172"/>
      <c r="G47" s="172"/>
      <c r="H47" s="172"/>
      <c r="I47" s="172"/>
      <c r="J47" s="172"/>
      <c r="K47" s="329"/>
      <c r="L47" s="329"/>
      <c r="M47" s="329"/>
      <c r="N47" s="329"/>
      <c r="O47" s="172"/>
      <c r="P47" s="263"/>
      <c r="Q47" s="263"/>
      <c r="R47" s="263"/>
      <c r="S47" s="263"/>
      <c r="T47" s="263"/>
      <c r="U47" s="330"/>
      <c r="V47" s="171">
        <f t="shared" si="3"/>
        <v>0</v>
      </c>
      <c r="W47" s="273"/>
      <c r="X47" s="170">
        <v>0</v>
      </c>
      <c r="Y47" s="170"/>
      <c r="Z47" s="170"/>
      <c r="AA47" s="174"/>
      <c r="AB47" s="174"/>
      <c r="AC47" s="174"/>
      <c r="AD47" s="262">
        <v>36</v>
      </c>
      <c r="AE47" s="262">
        <v>36</v>
      </c>
      <c r="AF47" s="262">
        <v>36</v>
      </c>
      <c r="AG47" s="262">
        <v>36</v>
      </c>
      <c r="AH47" s="332"/>
      <c r="AI47" s="332"/>
      <c r="AJ47" s="332"/>
      <c r="AK47" s="333"/>
      <c r="AL47" s="251"/>
      <c r="AM47" s="251"/>
      <c r="AN47" s="251"/>
      <c r="AO47" s="250"/>
      <c r="AP47" s="337"/>
      <c r="AQ47" s="337"/>
      <c r="AR47" s="336"/>
      <c r="AS47" s="336"/>
      <c r="AT47" s="201"/>
      <c r="AU47" s="201"/>
      <c r="AV47" s="171">
        <f t="shared" si="5"/>
        <v>144</v>
      </c>
      <c r="AW47" s="178">
        <f t="shared" si="6"/>
        <v>144</v>
      </c>
      <c r="AX47" s="191"/>
      <c r="AY47" s="191"/>
      <c r="AZ47" s="191"/>
      <c r="BA47" s="191"/>
      <c r="BB47" s="191"/>
      <c r="BC47" s="191"/>
      <c r="BD47" s="191"/>
      <c r="BE47" s="193"/>
      <c r="BF47" s="192"/>
    </row>
    <row r="48" spans="1:58" ht="19.5" thickBot="1">
      <c r="A48" s="536"/>
      <c r="B48" s="128" t="s">
        <v>238</v>
      </c>
      <c r="C48" s="357" t="s">
        <v>235</v>
      </c>
      <c r="D48" s="128"/>
      <c r="E48" s="172">
        <v>0</v>
      </c>
      <c r="F48" s="172"/>
      <c r="G48" s="172"/>
      <c r="H48" s="172"/>
      <c r="I48" s="172"/>
      <c r="J48" s="172"/>
      <c r="K48" s="329"/>
      <c r="L48" s="329"/>
      <c r="M48" s="329"/>
      <c r="N48" s="329"/>
      <c r="O48" s="172"/>
      <c r="P48" s="263"/>
      <c r="Q48" s="263"/>
      <c r="R48" s="263"/>
      <c r="S48" s="263"/>
      <c r="T48" s="263"/>
      <c r="U48" s="330"/>
      <c r="V48" s="171">
        <f t="shared" si="3"/>
        <v>0</v>
      </c>
      <c r="W48" s="273"/>
      <c r="X48" s="170">
        <v>0</v>
      </c>
      <c r="Y48" s="170"/>
      <c r="Z48" s="170"/>
      <c r="AA48" s="174"/>
      <c r="AB48" s="174"/>
      <c r="AC48" s="174"/>
      <c r="AD48" s="262"/>
      <c r="AE48" s="262"/>
      <c r="AF48" s="262"/>
      <c r="AG48" s="262"/>
      <c r="AH48" s="332"/>
      <c r="AI48" s="332"/>
      <c r="AJ48" s="332"/>
      <c r="AK48" s="334"/>
      <c r="AL48" s="251">
        <v>0</v>
      </c>
      <c r="AM48" s="251"/>
      <c r="AN48" s="251"/>
      <c r="AO48" s="250"/>
      <c r="AP48" s="337"/>
      <c r="AQ48" s="337"/>
      <c r="AR48" s="336"/>
      <c r="AS48" s="336"/>
      <c r="AT48" s="201"/>
      <c r="AU48" s="201"/>
      <c r="AV48" s="171">
        <f t="shared" si="5"/>
        <v>0</v>
      </c>
      <c r="AW48" s="178">
        <f t="shared" si="6"/>
        <v>0</v>
      </c>
      <c r="AX48" s="191"/>
      <c r="AY48" s="191"/>
      <c r="AZ48" s="191"/>
      <c r="BA48" s="191"/>
      <c r="BB48" s="191"/>
      <c r="BC48" s="191"/>
      <c r="BD48" s="191"/>
      <c r="BE48" s="193"/>
      <c r="BF48" s="194"/>
    </row>
    <row r="49" spans="2:58" ht="24.75" thickBot="1">
      <c r="B49" s="198" t="s">
        <v>63</v>
      </c>
      <c r="C49" s="358" t="s">
        <v>64</v>
      </c>
      <c r="D49" s="199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277"/>
      <c r="U49" s="278"/>
      <c r="V49" s="171">
        <f t="shared" si="3"/>
        <v>0</v>
      </c>
      <c r="W49" s="273"/>
      <c r="X49" s="200"/>
      <c r="Y49" s="197"/>
      <c r="Z49" s="197"/>
      <c r="AA49" s="201"/>
      <c r="AB49" s="201"/>
      <c r="AC49" s="201"/>
      <c r="AD49" s="201"/>
      <c r="AE49" s="201"/>
      <c r="AF49" s="201"/>
      <c r="AG49" s="201"/>
      <c r="AH49" s="201"/>
      <c r="AI49" s="201"/>
      <c r="AJ49" s="283"/>
      <c r="AK49" s="284"/>
      <c r="AL49" s="197"/>
      <c r="AM49" s="197"/>
      <c r="AN49" s="197"/>
      <c r="AO49" s="201"/>
      <c r="AP49" s="201"/>
      <c r="AQ49" s="201"/>
      <c r="AR49" s="201"/>
      <c r="AS49" s="201"/>
      <c r="AT49" s="201"/>
      <c r="AU49" s="201"/>
      <c r="AV49" s="171">
        <f t="shared" si="5"/>
        <v>0</v>
      </c>
      <c r="AW49" s="178">
        <f t="shared" si="6"/>
        <v>0</v>
      </c>
      <c r="AX49" s="191"/>
      <c r="AY49" s="191"/>
      <c r="AZ49" s="191"/>
      <c r="BA49" s="191"/>
      <c r="BB49" s="191"/>
      <c r="BC49" s="191"/>
      <c r="BD49" s="191"/>
      <c r="BE49" s="193"/>
      <c r="BF49" s="194"/>
    </row>
    <row r="50" spans="2:58" ht="19.5" thickBot="1">
      <c r="B50" s="214"/>
      <c r="C50" s="359" t="s">
        <v>65</v>
      </c>
      <c r="D50" s="190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276"/>
      <c r="V50" s="171">
        <f t="shared" si="3"/>
        <v>0</v>
      </c>
      <c r="W50" s="273"/>
      <c r="X50" s="185"/>
      <c r="Y50" s="184"/>
      <c r="Z50" s="184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282"/>
      <c r="AL50" s="186">
        <v>0</v>
      </c>
      <c r="AM50" s="186"/>
      <c r="AN50" s="186"/>
      <c r="AO50" s="186"/>
      <c r="AP50" s="186"/>
      <c r="AQ50" s="186"/>
      <c r="AR50" s="186"/>
      <c r="AS50" s="186"/>
      <c r="AT50" s="201"/>
      <c r="AU50" s="201"/>
      <c r="AV50" s="171">
        <f t="shared" si="5"/>
        <v>0</v>
      </c>
      <c r="AW50" s="178">
        <f t="shared" si="6"/>
        <v>0</v>
      </c>
      <c r="AX50" s="191"/>
      <c r="AY50" s="191"/>
      <c r="AZ50" s="191"/>
      <c r="BA50" s="191"/>
      <c r="BB50" s="191"/>
      <c r="BC50" s="191"/>
      <c r="BD50" s="191"/>
      <c r="BE50" s="193"/>
      <c r="BF50" s="194"/>
    </row>
    <row r="51" spans="2:58" ht="24.75" thickBot="1">
      <c r="B51" s="133"/>
      <c r="C51" s="360" t="s">
        <v>66</v>
      </c>
      <c r="D51" s="157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82"/>
      <c r="T51" s="182"/>
      <c r="U51" s="279"/>
      <c r="V51" s="171">
        <f t="shared" si="3"/>
        <v>0</v>
      </c>
      <c r="W51" s="273"/>
      <c r="X51" s="170"/>
      <c r="Y51" s="172"/>
      <c r="Z51" s="172"/>
      <c r="AA51" s="174"/>
      <c r="AB51" s="174"/>
      <c r="AC51" s="174"/>
      <c r="AD51" s="174"/>
      <c r="AE51" s="174"/>
      <c r="AF51" s="174"/>
      <c r="AG51" s="174"/>
      <c r="AH51" s="183"/>
      <c r="AI51" s="183"/>
      <c r="AJ51" s="174"/>
      <c r="AK51" s="333"/>
      <c r="AL51" s="251">
        <v>36</v>
      </c>
      <c r="AM51" s="251">
        <v>36</v>
      </c>
      <c r="AN51" s="251">
        <v>36</v>
      </c>
      <c r="AO51" s="250">
        <v>36</v>
      </c>
      <c r="AP51" s="337"/>
      <c r="AQ51" s="337"/>
      <c r="AR51" s="336"/>
      <c r="AS51" s="336"/>
      <c r="AT51" s="201"/>
      <c r="AU51" s="201"/>
      <c r="AV51" s="171">
        <f t="shared" si="5"/>
        <v>144</v>
      </c>
      <c r="AW51" s="178">
        <f t="shared" si="6"/>
        <v>144</v>
      </c>
      <c r="AX51" s="191"/>
      <c r="AY51" s="191"/>
      <c r="AZ51" s="191"/>
      <c r="BA51" s="191"/>
      <c r="BB51" s="191"/>
      <c r="BC51" s="191"/>
      <c r="BD51" s="191"/>
      <c r="BE51" s="193"/>
      <c r="BF51" s="194"/>
    </row>
    <row r="52" spans="2:58" ht="24.75" thickBot="1">
      <c r="B52" s="145"/>
      <c r="C52" s="360" t="s">
        <v>67</v>
      </c>
      <c r="D52" s="157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82"/>
      <c r="T52" s="182"/>
      <c r="U52" s="279"/>
      <c r="V52" s="171">
        <f t="shared" si="3"/>
        <v>0</v>
      </c>
      <c r="W52" s="273"/>
      <c r="X52" s="170"/>
      <c r="Y52" s="172"/>
      <c r="Z52" s="172"/>
      <c r="AA52" s="174"/>
      <c r="AB52" s="174"/>
      <c r="AC52" s="174"/>
      <c r="AD52" s="174"/>
      <c r="AE52" s="174"/>
      <c r="AF52" s="174"/>
      <c r="AG52" s="174"/>
      <c r="AH52" s="183"/>
      <c r="AI52" s="183"/>
      <c r="AJ52" s="174"/>
      <c r="AK52" s="333"/>
      <c r="AL52" s="251">
        <v>0</v>
      </c>
      <c r="AM52" s="251"/>
      <c r="AN52" s="251"/>
      <c r="AO52" s="250"/>
      <c r="AP52" s="337"/>
      <c r="AQ52" s="337"/>
      <c r="AR52" s="336"/>
      <c r="AS52" s="336"/>
      <c r="AT52" s="201">
        <v>36</v>
      </c>
      <c r="AU52" s="201">
        <v>36</v>
      </c>
      <c r="AV52" s="171">
        <f t="shared" si="5"/>
        <v>72</v>
      </c>
      <c r="AW52" s="178">
        <f t="shared" si="6"/>
        <v>72</v>
      </c>
      <c r="AX52" s="191"/>
      <c r="AY52" s="191"/>
      <c r="AZ52" s="191"/>
      <c r="BA52" s="191"/>
      <c r="BB52" s="191"/>
      <c r="BC52" s="191"/>
      <c r="BD52" s="191"/>
      <c r="BE52" s="193"/>
      <c r="BF52" s="194"/>
    </row>
    <row r="53" spans="2:58" ht="19.5" thickBot="1">
      <c r="B53" s="443" t="s">
        <v>33</v>
      </c>
      <c r="C53" s="444"/>
      <c r="D53" s="445"/>
      <c r="E53" s="196">
        <f>E23+E17</f>
        <v>36</v>
      </c>
      <c r="F53" s="196">
        <f aca="true" t="shared" si="32" ref="F53:U53">F23+F17</f>
        <v>36</v>
      </c>
      <c r="G53" s="196">
        <f t="shared" si="32"/>
        <v>36</v>
      </c>
      <c r="H53" s="196">
        <f t="shared" si="32"/>
        <v>36</v>
      </c>
      <c r="I53" s="196">
        <f t="shared" si="32"/>
        <v>36</v>
      </c>
      <c r="J53" s="196">
        <f t="shared" si="32"/>
        <v>36</v>
      </c>
      <c r="K53" s="196">
        <f t="shared" si="32"/>
        <v>36</v>
      </c>
      <c r="L53" s="196">
        <f t="shared" si="32"/>
        <v>36</v>
      </c>
      <c r="M53" s="196">
        <f t="shared" si="32"/>
        <v>36</v>
      </c>
      <c r="N53" s="196">
        <f t="shared" si="32"/>
        <v>36</v>
      </c>
      <c r="O53" s="196">
        <f t="shared" si="32"/>
        <v>36</v>
      </c>
      <c r="P53" s="196">
        <f t="shared" si="32"/>
        <v>0</v>
      </c>
      <c r="Q53" s="196">
        <f t="shared" si="32"/>
        <v>0</v>
      </c>
      <c r="R53" s="196">
        <f t="shared" si="32"/>
        <v>0</v>
      </c>
      <c r="S53" s="196">
        <f t="shared" si="32"/>
        <v>0</v>
      </c>
      <c r="T53" s="196">
        <f t="shared" si="32"/>
        <v>0</v>
      </c>
      <c r="U53" s="196">
        <f t="shared" si="32"/>
        <v>0</v>
      </c>
      <c r="V53" s="171">
        <f t="shared" si="3"/>
        <v>396</v>
      </c>
      <c r="W53" s="273"/>
      <c r="X53" s="196">
        <f aca="true" t="shared" si="33" ref="X53:AJ53">X23+X17</f>
        <v>36</v>
      </c>
      <c r="Y53" s="196">
        <f t="shared" si="33"/>
        <v>36</v>
      </c>
      <c r="Z53" s="196">
        <f t="shared" si="33"/>
        <v>36</v>
      </c>
      <c r="AA53" s="196">
        <f t="shared" si="33"/>
        <v>36</v>
      </c>
      <c r="AB53" s="196">
        <f t="shared" si="33"/>
        <v>36</v>
      </c>
      <c r="AC53" s="196">
        <f t="shared" si="33"/>
        <v>36</v>
      </c>
      <c r="AD53" s="196">
        <f t="shared" si="33"/>
        <v>0</v>
      </c>
      <c r="AE53" s="196">
        <f t="shared" si="33"/>
        <v>0</v>
      </c>
      <c r="AF53" s="196">
        <f t="shared" si="33"/>
        <v>0</v>
      </c>
      <c r="AG53" s="196">
        <f t="shared" si="33"/>
        <v>0</v>
      </c>
      <c r="AH53" s="196">
        <f t="shared" si="33"/>
        <v>36</v>
      </c>
      <c r="AI53" s="196">
        <f t="shared" si="33"/>
        <v>36</v>
      </c>
      <c r="AJ53" s="196">
        <f t="shared" si="33"/>
        <v>36</v>
      </c>
      <c r="AK53" s="335">
        <f>AK35+AK23+AK17</f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f>AP17+AP23+AP35+AP49+AP51+AP52</f>
        <v>0</v>
      </c>
      <c r="AQ53" s="251">
        <f>AQ17+AQ23+AQ35+AQ49+AQ51+AQ52</f>
        <v>0</v>
      </c>
      <c r="AR53" s="251">
        <f>AR17+AR23+AR35+AR49+AR51+AR52</f>
        <v>0</v>
      </c>
      <c r="AS53" s="251">
        <f>AS17+AS23+AS35+AS49+AS51+AS52</f>
        <v>0</v>
      </c>
      <c r="AT53" s="251">
        <v>0</v>
      </c>
      <c r="AU53" s="251">
        <v>0</v>
      </c>
      <c r="AV53" s="171">
        <f>SUM(X53:AU53)</f>
        <v>324</v>
      </c>
      <c r="AW53" s="178">
        <f>AV53+V53</f>
        <v>720</v>
      </c>
      <c r="AX53" s="195"/>
      <c r="AY53" s="195"/>
      <c r="AZ53" s="195"/>
      <c r="BA53" s="195"/>
      <c r="BB53" s="195"/>
      <c r="BC53" s="195"/>
      <c r="BD53" s="195"/>
      <c r="BE53" s="192"/>
      <c r="BF53" s="194"/>
    </row>
    <row r="54" spans="2:58" ht="19.5" thickBot="1">
      <c r="B54" s="443" t="s">
        <v>20</v>
      </c>
      <c r="C54" s="444"/>
      <c r="D54" s="445"/>
      <c r="E54" s="196">
        <f>E24+E18</f>
        <v>18</v>
      </c>
      <c r="F54" s="196">
        <f aca="true" t="shared" si="34" ref="F54:O54">F24+F18</f>
        <v>18</v>
      </c>
      <c r="G54" s="196">
        <f t="shared" si="34"/>
        <v>18</v>
      </c>
      <c r="H54" s="196">
        <f t="shared" si="34"/>
        <v>18</v>
      </c>
      <c r="I54" s="196">
        <f t="shared" si="34"/>
        <v>18</v>
      </c>
      <c r="J54" s="196">
        <f t="shared" si="34"/>
        <v>18</v>
      </c>
      <c r="K54" s="196">
        <f t="shared" si="34"/>
        <v>18</v>
      </c>
      <c r="L54" s="196">
        <f t="shared" si="34"/>
        <v>18</v>
      </c>
      <c r="M54" s="196">
        <f t="shared" si="34"/>
        <v>18</v>
      </c>
      <c r="N54" s="196">
        <f t="shared" si="34"/>
        <v>18</v>
      </c>
      <c r="O54" s="196">
        <f t="shared" si="34"/>
        <v>18</v>
      </c>
      <c r="P54" s="196">
        <f aca="true" t="shared" si="35" ref="E54:T54">P18+P24+P36</f>
        <v>0</v>
      </c>
      <c r="Q54" s="196">
        <f t="shared" si="35"/>
        <v>0</v>
      </c>
      <c r="R54" s="196">
        <f t="shared" si="35"/>
        <v>0</v>
      </c>
      <c r="S54" s="196">
        <f t="shared" si="35"/>
        <v>0</v>
      </c>
      <c r="T54" s="196">
        <f t="shared" si="35"/>
        <v>0</v>
      </c>
      <c r="U54" s="280">
        <f>U36+U24+U18</f>
        <v>0</v>
      </c>
      <c r="V54" s="171">
        <f t="shared" si="3"/>
        <v>198</v>
      </c>
      <c r="W54" s="273"/>
      <c r="X54" s="196">
        <f aca="true" t="shared" si="36" ref="X54:AC54">X24+X18</f>
        <v>18</v>
      </c>
      <c r="Y54" s="196">
        <f t="shared" si="36"/>
        <v>18</v>
      </c>
      <c r="Z54" s="196">
        <f t="shared" si="36"/>
        <v>18</v>
      </c>
      <c r="AA54" s="196">
        <f t="shared" si="36"/>
        <v>18</v>
      </c>
      <c r="AB54" s="196">
        <f t="shared" si="36"/>
        <v>18</v>
      </c>
      <c r="AC54" s="196">
        <f t="shared" si="36"/>
        <v>18</v>
      </c>
      <c r="AD54" s="202">
        <f aca="true" t="shared" si="37" ref="X54:AJ54">AD18+AD24+AD36</f>
        <v>0</v>
      </c>
      <c r="AE54" s="202">
        <f t="shared" si="37"/>
        <v>0</v>
      </c>
      <c r="AF54" s="202">
        <f t="shared" si="37"/>
        <v>0</v>
      </c>
      <c r="AG54" s="202">
        <f t="shared" si="37"/>
        <v>0</v>
      </c>
      <c r="AH54" s="196">
        <f>AH24+AH18</f>
        <v>18</v>
      </c>
      <c r="AI54" s="196">
        <f>AI24+AI18</f>
        <v>18</v>
      </c>
      <c r="AJ54" s="196">
        <f>AJ24+AJ18</f>
        <v>18</v>
      </c>
      <c r="AK54" s="335">
        <f>AK36+AK24+AK18</f>
        <v>0</v>
      </c>
      <c r="AL54" s="252">
        <f aca="true" t="shared" si="38" ref="AL54:AU54">AL18+AL24+AL36</f>
        <v>0</v>
      </c>
      <c r="AM54" s="252">
        <f t="shared" si="38"/>
        <v>0</v>
      </c>
      <c r="AN54" s="252">
        <f t="shared" si="38"/>
        <v>0</v>
      </c>
      <c r="AO54" s="252">
        <f t="shared" si="38"/>
        <v>0</v>
      </c>
      <c r="AP54" s="252">
        <f t="shared" si="38"/>
        <v>0</v>
      </c>
      <c r="AQ54" s="252">
        <f t="shared" si="38"/>
        <v>0</v>
      </c>
      <c r="AR54" s="252">
        <f t="shared" si="38"/>
        <v>0</v>
      </c>
      <c r="AS54" s="252">
        <f t="shared" si="38"/>
        <v>0</v>
      </c>
      <c r="AT54" s="252">
        <f t="shared" si="38"/>
        <v>0</v>
      </c>
      <c r="AU54" s="252">
        <f t="shared" si="38"/>
        <v>0</v>
      </c>
      <c r="AV54" s="171">
        <f t="shared" si="5"/>
        <v>162</v>
      </c>
      <c r="AW54" s="178">
        <f t="shared" si="6"/>
        <v>360</v>
      </c>
      <c r="AX54" s="195"/>
      <c r="AY54" s="195"/>
      <c r="AZ54" s="195"/>
      <c r="BA54" s="195"/>
      <c r="BB54" s="195"/>
      <c r="BC54" s="195"/>
      <c r="BD54" s="195"/>
      <c r="BE54" s="192"/>
      <c r="BF54" s="194"/>
    </row>
    <row r="55" spans="2:58" ht="19.5" thickBot="1">
      <c r="B55" s="443" t="s">
        <v>21</v>
      </c>
      <c r="C55" s="444"/>
      <c r="D55" s="445"/>
      <c r="E55" s="196">
        <f>E53+E54</f>
        <v>54</v>
      </c>
      <c r="F55" s="196">
        <f>F53+F54</f>
        <v>54</v>
      </c>
      <c r="G55" s="196">
        <f aca="true" t="shared" si="39" ref="G55:T55">G53+G54</f>
        <v>54</v>
      </c>
      <c r="H55" s="196">
        <f t="shared" si="39"/>
        <v>54</v>
      </c>
      <c r="I55" s="196">
        <f t="shared" si="39"/>
        <v>54</v>
      </c>
      <c r="J55" s="196">
        <f t="shared" si="39"/>
        <v>54</v>
      </c>
      <c r="K55" s="196">
        <f t="shared" si="39"/>
        <v>54</v>
      </c>
      <c r="L55" s="196">
        <f t="shared" si="39"/>
        <v>54</v>
      </c>
      <c r="M55" s="196">
        <f t="shared" si="39"/>
        <v>54</v>
      </c>
      <c r="N55" s="196">
        <f t="shared" si="39"/>
        <v>54</v>
      </c>
      <c r="O55" s="196">
        <f t="shared" si="39"/>
        <v>54</v>
      </c>
      <c r="P55" s="196">
        <f t="shared" si="39"/>
        <v>0</v>
      </c>
      <c r="Q55" s="196">
        <f t="shared" si="39"/>
        <v>0</v>
      </c>
      <c r="R55" s="196">
        <f t="shared" si="39"/>
        <v>0</v>
      </c>
      <c r="S55" s="196">
        <f t="shared" si="39"/>
        <v>0</v>
      </c>
      <c r="T55" s="196">
        <f t="shared" si="39"/>
        <v>0</v>
      </c>
      <c r="U55" s="280">
        <f>U53+U54</f>
        <v>0</v>
      </c>
      <c r="V55" s="171">
        <f t="shared" si="3"/>
        <v>594</v>
      </c>
      <c r="W55" s="273"/>
      <c r="X55" s="202">
        <f>X53+X54</f>
        <v>54</v>
      </c>
      <c r="Y55" s="202">
        <f aca="true" t="shared" si="40" ref="Y55:AJ55">Y53+Y54</f>
        <v>54</v>
      </c>
      <c r="Z55" s="202">
        <f t="shared" si="40"/>
        <v>54</v>
      </c>
      <c r="AA55" s="202">
        <f t="shared" si="40"/>
        <v>54</v>
      </c>
      <c r="AB55" s="202">
        <f t="shared" si="40"/>
        <v>54</v>
      </c>
      <c r="AC55" s="202">
        <f t="shared" si="40"/>
        <v>54</v>
      </c>
      <c r="AD55" s="202">
        <f t="shared" si="40"/>
        <v>0</v>
      </c>
      <c r="AE55" s="202">
        <f t="shared" si="40"/>
        <v>0</v>
      </c>
      <c r="AF55" s="202">
        <f t="shared" si="40"/>
        <v>0</v>
      </c>
      <c r="AG55" s="202">
        <f t="shared" si="40"/>
        <v>0</v>
      </c>
      <c r="AH55" s="202">
        <f t="shared" si="40"/>
        <v>54</v>
      </c>
      <c r="AI55" s="202">
        <f t="shared" si="40"/>
        <v>54</v>
      </c>
      <c r="AJ55" s="202">
        <f t="shared" si="40"/>
        <v>54</v>
      </c>
      <c r="AK55" s="335">
        <f>AK53+AK54</f>
        <v>0</v>
      </c>
      <c r="AL55" s="253">
        <f>AL53+AL54</f>
        <v>0</v>
      </c>
      <c r="AM55" s="253">
        <f aca="true" t="shared" si="41" ref="AM55:AU55">AM53+AM54</f>
        <v>0</v>
      </c>
      <c r="AN55" s="253">
        <f t="shared" si="41"/>
        <v>0</v>
      </c>
      <c r="AO55" s="253">
        <f t="shared" si="41"/>
        <v>0</v>
      </c>
      <c r="AP55" s="253">
        <f t="shared" si="41"/>
        <v>0</v>
      </c>
      <c r="AQ55" s="253">
        <f t="shared" si="41"/>
        <v>0</v>
      </c>
      <c r="AR55" s="253">
        <f t="shared" si="41"/>
        <v>0</v>
      </c>
      <c r="AS55" s="253">
        <f t="shared" si="41"/>
        <v>0</v>
      </c>
      <c r="AT55" s="253">
        <f t="shared" si="41"/>
        <v>0</v>
      </c>
      <c r="AU55" s="253">
        <f t="shared" si="41"/>
        <v>0</v>
      </c>
      <c r="AV55" s="171">
        <f t="shared" si="5"/>
        <v>486</v>
      </c>
      <c r="AW55" s="178">
        <f t="shared" si="6"/>
        <v>1080</v>
      </c>
      <c r="AX55" s="191"/>
      <c r="AY55" s="191"/>
      <c r="AZ55" s="191"/>
      <c r="BA55" s="191"/>
      <c r="BB55" s="191"/>
      <c r="BC55" s="191"/>
      <c r="BD55" s="191"/>
      <c r="BE55" s="178"/>
      <c r="BF55" s="192"/>
    </row>
  </sheetData>
  <sheetProtection/>
  <mergeCells count="60">
    <mergeCell ref="B54:D54"/>
    <mergeCell ref="B37:B38"/>
    <mergeCell ref="B35:B36"/>
    <mergeCell ref="C35:C36"/>
    <mergeCell ref="B25:B26"/>
    <mergeCell ref="B27:B28"/>
    <mergeCell ref="C27:C28"/>
    <mergeCell ref="B29:B30"/>
    <mergeCell ref="C29:C30"/>
    <mergeCell ref="B33:B34"/>
    <mergeCell ref="AJ10:AM10"/>
    <mergeCell ref="BB10:BE10"/>
    <mergeCell ref="B55:D55"/>
    <mergeCell ref="B43:B44"/>
    <mergeCell ref="B45:B46"/>
    <mergeCell ref="C45:C46"/>
    <mergeCell ref="C43:C44"/>
    <mergeCell ref="B53:D53"/>
    <mergeCell ref="B39:B40"/>
    <mergeCell ref="C39:C40"/>
    <mergeCell ref="AO8:BA8"/>
    <mergeCell ref="X9:AD9"/>
    <mergeCell ref="C21:C22"/>
    <mergeCell ref="O10:Q10"/>
    <mergeCell ref="C31:C32"/>
    <mergeCell ref="E11:BE11"/>
    <mergeCell ref="E13:BE13"/>
    <mergeCell ref="C10:C14"/>
    <mergeCell ref="D10:D14"/>
    <mergeCell ref="AF10:AH10"/>
    <mergeCell ref="J10:M10"/>
    <mergeCell ref="Y10:Z10"/>
    <mergeCell ref="C25:C26"/>
    <mergeCell ref="B31:B32"/>
    <mergeCell ref="AP1:AZ1"/>
    <mergeCell ref="AP4:BE4"/>
    <mergeCell ref="I5:AJ5"/>
    <mergeCell ref="A6:BF6"/>
    <mergeCell ref="B7:BD7"/>
    <mergeCell ref="C8:AN8"/>
    <mergeCell ref="AB10:AD10"/>
    <mergeCell ref="B15:B16"/>
    <mergeCell ref="A10:A14"/>
    <mergeCell ref="AS10:AU10"/>
    <mergeCell ref="AW10:AZ10"/>
    <mergeCell ref="AO10:AQ10"/>
    <mergeCell ref="B10:B14"/>
    <mergeCell ref="S10:U10"/>
    <mergeCell ref="C15:C16"/>
    <mergeCell ref="F10:H10"/>
    <mergeCell ref="B17:B18"/>
    <mergeCell ref="A15:A48"/>
    <mergeCell ref="C17:C18"/>
    <mergeCell ref="B19:B20"/>
    <mergeCell ref="C19:C20"/>
    <mergeCell ref="B21:B22"/>
    <mergeCell ref="C37:C38"/>
    <mergeCell ref="B23:B24"/>
    <mergeCell ref="C23:C24"/>
    <mergeCell ref="C33:C34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2019-03-21T11:29:26Z</cp:lastPrinted>
  <dcterms:created xsi:type="dcterms:W3CDTF">2011-05-13T04:08:18Z</dcterms:created>
  <dcterms:modified xsi:type="dcterms:W3CDTF">2019-09-12T12:00:18Z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