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1курс" sheetId="1" r:id="rId1"/>
    <sheet name="2 курс" sheetId="2" r:id="rId2"/>
    <sheet name="3курс" sheetId="3" r:id="rId3"/>
  </sheets>
  <definedNames>
    <definedName name="_ftn1" localSheetId="0">'1курс'!#REF!</definedName>
    <definedName name="_ftnref1" localSheetId="0">'1курс'!$BH$10</definedName>
  </definedNames>
  <calcPr fullCalcOnLoad="1" refMode="R1C1"/>
</workbook>
</file>

<file path=xl/sharedStrings.xml><?xml version="1.0" encoding="utf-8"?>
<sst xmlns="http://schemas.openxmlformats.org/spreadsheetml/2006/main" count="391" uniqueCount="194">
  <si>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</si>
  <si>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</si>
  <si>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</si>
  <si>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</si>
  <si>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</si>
  <si>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</si>
  <si>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</si>
  <si>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</si>
  <si>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</si>
  <si>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</si>
  <si>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</si>
  <si>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</si>
  <si>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</si>
  <si>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</si>
  <si>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</si>
  <si>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</si>
  <si>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</si>
  <si>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</si>
  <si>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</si>
  <si>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</si>
  <si>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</si>
  <si>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Иностранный язык</t>
  </si>
  <si>
    <t>Физическая культура</t>
  </si>
  <si>
    <t>Учебная практика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</si>
  <si>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</si>
  <si>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</si>
  <si>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</si>
  <si>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</si>
  <si>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</si>
  <si>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</si>
  <si>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</si>
  <si>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</si>
  <si>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3  к  у  р  с</t>
  </si>
  <si>
    <t>1 КУРС</t>
  </si>
  <si>
    <t>ПП</t>
  </si>
  <si>
    <t>Профессиональная подготовка</t>
  </si>
  <si>
    <t>ОГСЭ.04</t>
  </si>
  <si>
    <t>ОГСЭ</t>
  </si>
  <si>
    <t>ЕН</t>
  </si>
  <si>
    <t>ЕН.01</t>
  </si>
  <si>
    <t>ОГСЭ.03</t>
  </si>
  <si>
    <t>Директор ГБПОУ РО "НКПТиУ"</t>
  </si>
  <si>
    <t>месяцев</t>
  </si>
  <si>
    <t>МДК 01.01</t>
  </si>
  <si>
    <t>4  к  у  р  с</t>
  </si>
  <si>
    <t>ОП.02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</si>
  <si>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</si>
  <si>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года 10</t>
  </si>
  <si>
    <t>1 июня – 27июня</t>
  </si>
  <si>
    <t xml:space="preserve"> 29 июня - 1авг.</t>
  </si>
  <si>
    <t>ОП.03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</si>
  <si>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</si>
  <si>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</si>
  <si>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</si>
  <si>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</si>
  <si>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</si>
  <si>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Информатика</t>
  </si>
  <si>
    <t>"_______" _________________________2019 г</t>
  </si>
  <si>
    <t>"_______" _______________________2020 г.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</si>
  <si>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</si>
  <si>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</si>
  <si>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</si>
  <si>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</si>
  <si>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</si>
  <si>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</si>
  <si>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</si>
  <si>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ОГСЭ.02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</si>
  <si>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</si>
  <si>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</si>
  <si>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</si>
  <si>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</si>
  <si>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</si>
  <si>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</si>
  <si>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</si>
  <si>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</si>
  <si>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</si>
  <si>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</si>
  <si>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</si>
  <si>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</si>
  <si>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</si>
  <si>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</si>
  <si>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обяз.уч.</t>
  </si>
  <si>
    <t>ОП.09</t>
  </si>
  <si>
    <t>31 авг-26 сент.</t>
  </si>
  <si>
    <t>28 сент - 31 окт.</t>
  </si>
  <si>
    <t>2 нояб - 28 нояб</t>
  </si>
  <si>
    <t>30 няб - 28 дек</t>
  </si>
  <si>
    <t>29 дек. -02 янв.</t>
  </si>
  <si>
    <t xml:space="preserve">  04 янв. – 09 янв.</t>
  </si>
  <si>
    <t>11 янв - 30 янв</t>
  </si>
  <si>
    <t xml:space="preserve"> 01 февр. - 27 февр.</t>
  </si>
  <si>
    <t>01 марта - 27 марта</t>
  </si>
  <si>
    <t xml:space="preserve">  март</t>
  </si>
  <si>
    <t>29 март - 24 апрел</t>
  </si>
  <si>
    <t xml:space="preserve">  Апрель</t>
  </si>
  <si>
    <t>26 апреля - 29 мая</t>
  </si>
  <si>
    <t>31 мая - 26 июня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</si>
  <si>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</si>
  <si>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</si>
  <si>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</si>
  <si>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</si>
  <si>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</si>
  <si>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</si>
  <si>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</si>
  <si>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</si>
  <si>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</si>
  <si>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</si>
  <si>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</si>
  <si>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</si>
  <si>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</si>
  <si>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</si>
  <si>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</si>
  <si>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</si>
  <si>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Материаловедение</t>
  </si>
  <si>
    <t>Иностранный язык в профессиональной деятельности</t>
  </si>
  <si>
    <t>ОП.04</t>
  </si>
  <si>
    <t>ПМ.03</t>
  </si>
  <si>
    <t>ОП.01</t>
  </si>
  <si>
    <t>ОП.10</t>
  </si>
  <si>
    <t xml:space="preserve">Производственная практика </t>
  </si>
  <si>
    <t>УП 03.01</t>
  </si>
  <si>
    <t>по профессии среднего профессионального образования 23.02.03. Техническое обслужтивание и ремонт автомобильного транспорта</t>
  </si>
  <si>
    <t>Квалификация: техник</t>
  </si>
  <si>
    <t>П</t>
  </si>
  <si>
    <t>Профессиональный учебный цикл</t>
  </si>
  <si>
    <t>Общепрофессиональные дисциплины</t>
  </si>
  <si>
    <t>Инженерная графика</t>
  </si>
  <si>
    <t>Профессиональные модули</t>
  </si>
  <si>
    <t>ПМ</t>
  </si>
  <si>
    <t xml:space="preserve"> </t>
  </si>
  <si>
    <t>по профессии среднего профессионального образования  23.02.03. Техническое обслужтивание и ремонт автомобильного транспорта</t>
  </si>
  <si>
    <t>Общий гуманитарный и соц.экон.учебный цикл</t>
  </si>
  <si>
    <t xml:space="preserve">История  </t>
  </si>
  <si>
    <t>Математика</t>
  </si>
  <si>
    <t>Общепрофесстиональные дисциплины</t>
  </si>
  <si>
    <t>Техничкская механика</t>
  </si>
  <si>
    <t>Электротехника и электроника</t>
  </si>
  <si>
    <t>Оп.04</t>
  </si>
  <si>
    <t>Автомобильные эксплуатационные материалы</t>
  </si>
  <si>
    <t>ОП.013</t>
  </si>
  <si>
    <t>Выполнение работ по профессии "Слесарь по ремонту автомобиля"</t>
  </si>
  <si>
    <t>МДК03.01</t>
  </si>
  <si>
    <t>УП 03.02</t>
  </si>
  <si>
    <t>Учебная практика демонтажно-монтажная</t>
  </si>
  <si>
    <t>ЕН.02</t>
  </si>
  <si>
    <t>ПМ.01</t>
  </si>
  <si>
    <t>МДК01.01</t>
  </si>
  <si>
    <t>Устройство автомобилей</t>
  </si>
  <si>
    <t>Квалификация:техник</t>
  </si>
  <si>
    <t>Основы философии</t>
  </si>
  <si>
    <t>ОГСЭ.01</t>
  </si>
  <si>
    <t>Русский язык и культура речи</t>
  </si>
  <si>
    <t>ОГСЭ.05</t>
  </si>
  <si>
    <t>Математтический и общий естественнонаучный учебный цикл</t>
  </si>
  <si>
    <t>Экологическе основы природопользования</t>
  </si>
  <si>
    <t>ЕН.03</t>
  </si>
  <si>
    <t>Метрология, стандартизация и сертификация</t>
  </si>
  <si>
    <t>ОП.05</t>
  </si>
  <si>
    <t>Правила безопасности дорожного движения</t>
  </si>
  <si>
    <t>ОП.06</t>
  </si>
  <si>
    <t>Безопасность жизнедеяттельности</t>
  </si>
  <si>
    <t>Основы экономики отрасли</t>
  </si>
  <si>
    <t>ОП.12</t>
  </si>
  <si>
    <t>Автоперевозки и основы логистики</t>
  </si>
  <si>
    <t>ОП.14</t>
  </si>
  <si>
    <t>ПМ 01</t>
  </si>
  <si>
    <t>Техническое обслуживание и ремонт автотранспорта</t>
  </si>
  <si>
    <t>МДК 01.02</t>
  </si>
  <si>
    <t>УП 03.03</t>
  </si>
  <si>
    <t>ПП 03.01</t>
  </si>
  <si>
    <t>Учебная практика ТО и Р</t>
  </si>
  <si>
    <t>Профессиональный учебный  цикл</t>
  </si>
  <si>
    <t>Основы бизнеса и маркетинга</t>
  </si>
  <si>
    <t>Информационные технологии в ппрофессиональной деятельности</t>
  </si>
  <si>
    <t>ОП.11</t>
  </si>
  <si>
    <t>Техническое обслуживание и ремонт автотраспорта</t>
  </si>
  <si>
    <t>МДК.01.02</t>
  </si>
  <si>
    <t>ПП.01.01</t>
  </si>
  <si>
    <t>ПМ. 02</t>
  </si>
  <si>
    <t>Организация деятельности коллектива исполнителей</t>
  </si>
  <si>
    <t>МДК 02.01</t>
  </si>
  <si>
    <t>Упрпвление коллективом исполнителей</t>
  </si>
  <si>
    <t>ОП.07</t>
  </si>
  <si>
    <t>ОП.08</t>
  </si>
  <si>
    <t>Охрана труда</t>
  </si>
  <si>
    <t>Квалификационный экзамен</t>
  </si>
  <si>
    <t>ПМ 02</t>
  </si>
  <si>
    <t>Правовое  обеспечения профессиональной деятельности</t>
  </si>
  <si>
    <t>3 КУРС</t>
  </si>
  <si>
    <t>Нормативный срок обучения -2 года 10 месяцев</t>
  </si>
  <si>
    <t>2 курс</t>
  </si>
  <si>
    <t>Нормативный срок обучения - 2 года 10 месяцев</t>
  </si>
  <si>
    <t>Учебная практика слесарная, станочная</t>
  </si>
  <si>
    <t>ПП.02.01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</si>
</sst>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b/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b/>
      <sz val="12"/>
      <name val="Times New Roman"/>
      <family val="1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medium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1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7" xfId="0" applyFont="1" applyFill="1" applyBorder="1" applyAlignment="1">
      <alignment horizontal="center" wrapText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9" fillId="0" borderId="19" xfId="0" applyFont="1" applyBorder="1" applyAlignment="1">
      <alignment textRotation="90"/>
    </xf>
    <xf numFmtId="0" fontId="19" fillId="0" borderId="20" xfId="0" applyFont="1" applyBorder="1" applyAlignment="1">
      <alignment textRotation="90" wrapText="1"/>
    </xf>
    <xf numFmtId="0" fontId="19" fillId="0" borderId="17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180" fontId="6" fillId="0" borderId="0" xfId="0" applyNumberFormat="1" applyFont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7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18" fillId="31" borderId="11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 wrapText="1"/>
    </xf>
    <xf numFmtId="0" fontId="18" fillId="31" borderId="11" xfId="0" applyFont="1" applyFill="1" applyBorder="1" applyAlignment="1">
      <alignment horizontal="center" vertical="center" wrapText="1"/>
    </xf>
    <xf numFmtId="0" fontId="18" fillId="31" borderId="11" xfId="0" applyFont="1" applyFill="1" applyBorder="1" applyAlignment="1">
      <alignment horizontal="center"/>
    </xf>
    <xf numFmtId="0" fontId="15" fillId="37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9" xfId="0" applyFont="1" applyBorder="1" applyAlignment="1">
      <alignment textRotation="90"/>
    </xf>
    <xf numFmtId="0" fontId="18" fillId="0" borderId="17" xfId="0" applyFont="1" applyBorder="1" applyAlignment="1">
      <alignment textRotation="90" wrapText="1"/>
    </xf>
    <xf numFmtId="0" fontId="18" fillId="0" borderId="20" xfId="0" applyFont="1" applyBorder="1" applyAlignment="1">
      <alignment textRotation="90" wrapText="1"/>
    </xf>
    <xf numFmtId="0" fontId="0" fillId="0" borderId="14" xfId="0" applyFont="1" applyBorder="1" applyAlignment="1">
      <alignment/>
    </xf>
    <xf numFmtId="0" fontId="18" fillId="0" borderId="12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/>
    </xf>
    <xf numFmtId="0" fontId="0" fillId="0" borderId="15" xfId="0" applyFont="1" applyBorder="1" applyAlignment="1">
      <alignment/>
    </xf>
    <xf numFmtId="0" fontId="18" fillId="0" borderId="11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7" xfId="0" applyFont="1" applyFill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/>
    </xf>
    <xf numFmtId="0" fontId="18" fillId="0" borderId="17" xfId="0" applyFont="1" applyBorder="1" applyAlignment="1">
      <alignment horizontal="center" vertical="center" textRotation="90"/>
    </xf>
    <xf numFmtId="0" fontId="18" fillId="0" borderId="20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textRotation="90" wrapText="1"/>
    </xf>
    <xf numFmtId="0" fontId="18" fillId="38" borderId="22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22" fillId="0" borderId="17" xfId="0" applyFont="1" applyBorder="1" applyAlignment="1">
      <alignment textRotation="90"/>
    </xf>
    <xf numFmtId="0" fontId="22" fillId="0" borderId="19" xfId="0" applyFont="1" applyBorder="1" applyAlignment="1">
      <alignment textRotation="90"/>
    </xf>
    <xf numFmtId="0" fontId="22" fillId="0" borderId="17" xfId="0" applyFont="1" applyBorder="1" applyAlignment="1">
      <alignment textRotation="90" wrapText="1"/>
    </xf>
    <xf numFmtId="0" fontId="22" fillId="0" borderId="20" xfId="0" applyFont="1" applyBorder="1" applyAlignment="1">
      <alignment textRotation="90" wrapText="1"/>
    </xf>
    <xf numFmtId="0" fontId="22" fillId="0" borderId="12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0" xfId="0" applyFont="1" applyAlignment="1">
      <alignment/>
    </xf>
    <xf numFmtId="0" fontId="67" fillId="0" borderId="0" xfId="0" applyFont="1" applyAlignment="1">
      <alignment/>
    </xf>
    <xf numFmtId="0" fontId="25" fillId="0" borderId="21" xfId="42" applyFont="1" applyBorder="1" applyAlignment="1" applyProtection="1">
      <alignment horizontal="center" textRotation="90"/>
      <protection/>
    </xf>
    <xf numFmtId="0" fontId="67" fillId="0" borderId="14" xfId="0" applyFont="1" applyBorder="1" applyAlignment="1">
      <alignment/>
    </xf>
    <xf numFmtId="0" fontId="67" fillId="0" borderId="15" xfId="0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14" borderId="17" xfId="0" applyFont="1" applyFill="1" applyBorder="1" applyAlignment="1">
      <alignment horizontal="center" wrapText="1"/>
    </xf>
    <xf numFmtId="0" fontId="18" fillId="14" borderId="11" xfId="0" applyFont="1" applyFill="1" applyBorder="1" applyAlignment="1">
      <alignment horizontal="center" vertical="center"/>
    </xf>
    <xf numFmtId="0" fontId="0" fillId="14" borderId="0" xfId="0" applyFill="1" applyAlignment="1">
      <alignment/>
    </xf>
    <xf numFmtId="0" fontId="18" fillId="11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90"/>
    </xf>
    <xf numFmtId="0" fontId="15" fillId="39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wrapText="1"/>
    </xf>
    <xf numFmtId="0" fontId="8" fillId="40" borderId="11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wrapText="1"/>
    </xf>
    <xf numFmtId="0" fontId="2" fillId="39" borderId="17" xfId="0" applyFont="1" applyFill="1" applyBorder="1" applyAlignment="1">
      <alignment horizontal="center" wrapText="1"/>
    </xf>
    <xf numFmtId="0" fontId="8" fillId="31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68" fillId="0" borderId="0" xfId="0" applyFont="1" applyAlignment="1">
      <alignment/>
    </xf>
    <xf numFmtId="0" fontId="4" fillId="42" borderId="17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 vertical="center" textRotation="90" wrapText="1"/>
    </xf>
    <xf numFmtId="0" fontId="18" fillId="0" borderId="17" xfId="0" applyFont="1" applyBorder="1" applyAlignment="1">
      <alignment vertical="center" textRotation="90"/>
    </xf>
    <xf numFmtId="0" fontId="18" fillId="14" borderId="11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/>
    </xf>
    <xf numFmtId="0" fontId="18" fillId="44" borderId="11" xfId="0" applyFont="1" applyFill="1" applyBorder="1" applyAlignment="1">
      <alignment horizontal="center"/>
    </xf>
    <xf numFmtId="0" fontId="18" fillId="45" borderId="11" xfId="0" applyFont="1" applyFill="1" applyBorder="1" applyAlignment="1">
      <alignment horizontal="center"/>
    </xf>
    <xf numFmtId="0" fontId="18" fillId="45" borderId="11" xfId="0" applyFont="1" applyFill="1" applyBorder="1" applyAlignment="1">
      <alignment horizontal="center" vertical="center"/>
    </xf>
    <xf numFmtId="0" fontId="15" fillId="39" borderId="17" xfId="0" applyFont="1" applyFill="1" applyBorder="1" applyAlignment="1">
      <alignment horizontal="center"/>
    </xf>
    <xf numFmtId="0" fontId="18" fillId="39" borderId="11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0" fontId="18" fillId="39" borderId="17" xfId="0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21" fillId="44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distributed" vertical="center" textRotation="90"/>
    </xf>
    <xf numFmtId="0" fontId="22" fillId="0" borderId="11" xfId="0" applyFont="1" applyBorder="1" applyAlignment="1">
      <alignment horizontal="distributed" vertical="center" textRotation="90" wrapText="1"/>
    </xf>
    <xf numFmtId="0" fontId="22" fillId="0" borderId="17" xfId="0" applyFont="1" applyFill="1" applyBorder="1" applyAlignment="1">
      <alignment horizontal="distributed" vertical="center" textRotation="90" wrapText="1"/>
    </xf>
    <xf numFmtId="0" fontId="22" fillId="0" borderId="17" xfId="0" applyFont="1" applyBorder="1" applyAlignment="1">
      <alignment horizontal="distributed" vertical="center" textRotation="90" wrapText="1"/>
    </xf>
    <xf numFmtId="0" fontId="22" fillId="0" borderId="20" xfId="0" applyFont="1" applyBorder="1" applyAlignment="1">
      <alignment horizontal="distributed" vertical="center" textRotation="90" wrapText="1"/>
    </xf>
    <xf numFmtId="0" fontId="22" fillId="0" borderId="22" xfId="0" applyFont="1" applyBorder="1" applyAlignment="1">
      <alignment horizontal="distributed" vertical="center" textRotation="90"/>
    </xf>
    <xf numFmtId="0" fontId="22" fillId="0" borderId="17" xfId="0" applyFont="1" applyBorder="1" applyAlignment="1">
      <alignment horizontal="distributed" vertical="center" textRotation="90"/>
    </xf>
    <xf numFmtId="0" fontId="22" fillId="0" borderId="20" xfId="0" applyFont="1" applyBorder="1" applyAlignment="1">
      <alignment horizontal="distributed" vertical="center" textRotation="90"/>
    </xf>
    <xf numFmtId="0" fontId="22" fillId="0" borderId="22" xfId="0" applyFont="1" applyBorder="1" applyAlignment="1">
      <alignment horizontal="distributed" vertical="center" textRotation="90" wrapText="1"/>
    </xf>
    <xf numFmtId="0" fontId="22" fillId="38" borderId="22" xfId="0" applyFont="1" applyFill="1" applyBorder="1" applyAlignment="1">
      <alignment horizontal="distributed" vertical="center" textRotation="90" wrapText="1"/>
    </xf>
    <xf numFmtId="0" fontId="67" fillId="0" borderId="16" xfId="0" applyFont="1" applyBorder="1" applyAlignment="1">
      <alignment horizontal="distributed"/>
    </xf>
    <xf numFmtId="0" fontId="16" fillId="33" borderId="11" xfId="0" applyFont="1" applyFill="1" applyBorder="1" applyAlignment="1">
      <alignment horizontal="distributed"/>
    </xf>
    <xf numFmtId="0" fontId="22" fillId="31" borderId="11" xfId="0" applyFont="1" applyFill="1" applyBorder="1" applyAlignment="1">
      <alignment horizontal="distributed"/>
    </xf>
    <xf numFmtId="0" fontId="16" fillId="37" borderId="11" xfId="0" applyFont="1" applyFill="1" applyBorder="1" applyAlignment="1">
      <alignment horizontal="distributed"/>
    </xf>
    <xf numFmtId="0" fontId="22" fillId="31" borderId="11" xfId="0" applyFont="1" applyFill="1" applyBorder="1" applyAlignment="1">
      <alignment horizontal="distributed" vertical="center"/>
    </xf>
    <xf numFmtId="0" fontId="24" fillId="31" borderId="11" xfId="0" applyFont="1" applyFill="1" applyBorder="1" applyAlignment="1">
      <alignment horizontal="distributed" vertical="center" wrapText="1"/>
    </xf>
    <xf numFmtId="0" fontId="22" fillId="31" borderId="11" xfId="0" applyFont="1" applyFill="1" applyBorder="1" applyAlignment="1">
      <alignment horizontal="distributed" vertical="center" wrapText="1"/>
    </xf>
    <xf numFmtId="0" fontId="24" fillId="44" borderId="11" xfId="0" applyFont="1" applyFill="1" applyBorder="1" applyAlignment="1">
      <alignment horizontal="distributed" vertical="center"/>
    </xf>
    <xf numFmtId="0" fontId="22" fillId="42" borderId="11" xfId="0" applyFont="1" applyFill="1" applyBorder="1" applyAlignment="1">
      <alignment horizontal="distributed" vertical="center"/>
    </xf>
    <xf numFmtId="0" fontId="22" fillId="6" borderId="11" xfId="0" applyFont="1" applyFill="1" applyBorder="1" applyAlignment="1">
      <alignment horizontal="distributed" vertical="center"/>
    </xf>
    <xf numFmtId="0" fontId="16" fillId="39" borderId="11" xfId="0" applyFont="1" applyFill="1" applyBorder="1" applyAlignment="1">
      <alignment horizontal="distributed"/>
    </xf>
    <xf numFmtId="0" fontId="22" fillId="0" borderId="17" xfId="0" applyFont="1" applyBorder="1" applyAlignment="1">
      <alignment vertical="center" textRotation="90"/>
    </xf>
    <xf numFmtId="0" fontId="22" fillId="0" borderId="17" xfId="0" applyFont="1" applyBorder="1" applyAlignment="1">
      <alignment vertical="center" textRotation="90" wrapText="1"/>
    </xf>
    <xf numFmtId="0" fontId="4" fillId="46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 wrapText="1"/>
    </xf>
    <xf numFmtId="0" fontId="22" fillId="11" borderId="11" xfId="0" applyFont="1" applyFill="1" applyBorder="1" applyAlignment="1">
      <alignment horizontal="distributed" vertical="center"/>
    </xf>
    <xf numFmtId="0" fontId="22" fillId="11" borderId="11" xfId="0" applyFont="1" applyFill="1" applyBorder="1" applyAlignment="1">
      <alignment horizontal="distributed"/>
    </xf>
    <xf numFmtId="0" fontId="22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22" fillId="6" borderId="11" xfId="0" applyFont="1" applyFill="1" applyBorder="1" applyAlignment="1">
      <alignment horizontal="distributed"/>
    </xf>
    <xf numFmtId="0" fontId="22" fillId="6" borderId="11" xfId="0" applyFont="1" applyFill="1" applyBorder="1" applyAlignment="1">
      <alignment horizontal="distributed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distributed"/>
    </xf>
    <xf numFmtId="0" fontId="16" fillId="39" borderId="17" xfId="0" applyFont="1" applyFill="1" applyBorder="1" applyAlignment="1">
      <alignment horizontal="distributed"/>
    </xf>
    <xf numFmtId="0" fontId="16" fillId="39" borderId="11" xfId="0" applyFont="1" applyFill="1" applyBorder="1" applyAlignment="1">
      <alignment horizontal="distributed" vertical="center"/>
    </xf>
    <xf numFmtId="0" fontId="16" fillId="39" borderId="14" xfId="0" applyFont="1" applyFill="1" applyBorder="1" applyAlignment="1">
      <alignment horizontal="distributed"/>
    </xf>
    <xf numFmtId="0" fontId="22" fillId="39" borderId="17" xfId="0" applyFont="1" applyFill="1" applyBorder="1" applyAlignment="1">
      <alignment horizontal="distributed"/>
    </xf>
    <xf numFmtId="0" fontId="16" fillId="34" borderId="11" xfId="0" applyFont="1" applyFill="1" applyBorder="1" applyAlignment="1">
      <alignment horizontal="distributed" vertical="center"/>
    </xf>
    <xf numFmtId="0" fontId="22" fillId="47" borderId="11" xfId="0" applyFont="1" applyFill="1" applyBorder="1" applyAlignment="1">
      <alignment horizontal="distributed" vertical="center"/>
    </xf>
    <xf numFmtId="0" fontId="4" fillId="47" borderId="16" xfId="0" applyFont="1" applyFill="1" applyBorder="1" applyAlignment="1">
      <alignment horizontal="center" vertical="center" wrapText="1"/>
    </xf>
    <xf numFmtId="0" fontId="4" fillId="47" borderId="20" xfId="0" applyFont="1" applyFill="1" applyBorder="1" applyAlignment="1">
      <alignment horizontal="center" vertical="center" wrapText="1"/>
    </xf>
    <xf numFmtId="0" fontId="22" fillId="47" borderId="11" xfId="0" applyFont="1" applyFill="1" applyBorder="1" applyAlignment="1">
      <alignment horizontal="distributed"/>
    </xf>
    <xf numFmtId="0" fontId="22" fillId="47" borderId="11" xfId="0" applyFont="1" applyFill="1" applyBorder="1" applyAlignment="1">
      <alignment horizontal="distributed" vertical="center" wrapText="1"/>
    </xf>
    <xf numFmtId="0" fontId="22" fillId="45" borderId="11" xfId="0" applyFont="1" applyFill="1" applyBorder="1" applyAlignment="1">
      <alignment horizontal="distributed"/>
    </xf>
    <xf numFmtId="0" fontId="16" fillId="47" borderId="11" xfId="0" applyFont="1" applyFill="1" applyBorder="1" applyAlignment="1">
      <alignment horizontal="distributed"/>
    </xf>
    <xf numFmtId="0" fontId="24" fillId="47" borderId="11" xfId="0" applyFont="1" applyFill="1" applyBorder="1" applyAlignment="1">
      <alignment horizontal="distributed" vertical="center" wrapText="1"/>
    </xf>
    <xf numFmtId="0" fontId="18" fillId="46" borderId="11" xfId="0" applyFont="1" applyFill="1" applyBorder="1" applyAlignment="1">
      <alignment horizontal="center" vertical="center"/>
    </xf>
    <xf numFmtId="0" fontId="4" fillId="46" borderId="14" xfId="0" applyFont="1" applyFill="1" applyBorder="1" applyAlignment="1">
      <alignment horizontal="center" vertical="center" wrapText="1"/>
    </xf>
    <xf numFmtId="0" fontId="18" fillId="46" borderId="11" xfId="0" applyFont="1" applyFill="1" applyBorder="1" applyAlignment="1">
      <alignment horizontal="center"/>
    </xf>
    <xf numFmtId="0" fontId="16" fillId="44" borderId="11" xfId="0" applyFont="1" applyFill="1" applyBorder="1" applyAlignment="1">
      <alignment horizontal="distributed"/>
    </xf>
    <xf numFmtId="0" fontId="22" fillId="44" borderId="11" xfId="0" applyFont="1" applyFill="1" applyBorder="1" applyAlignment="1">
      <alignment horizontal="distributed" vertical="center"/>
    </xf>
    <xf numFmtId="0" fontId="22" fillId="0" borderId="22" xfId="0" applyFont="1" applyBorder="1" applyAlignment="1">
      <alignment textRotation="90" wrapText="1"/>
    </xf>
    <xf numFmtId="0" fontId="4" fillId="11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18" fillId="48" borderId="11" xfId="0" applyFont="1" applyFill="1" applyBorder="1" applyAlignment="1">
      <alignment horizontal="center" vertical="center"/>
    </xf>
    <xf numFmtId="0" fontId="4" fillId="49" borderId="11" xfId="0" applyFont="1" applyFill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textRotation="90" wrapText="1"/>
    </xf>
    <xf numFmtId="0" fontId="19" fillId="0" borderId="17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9" xfId="0" applyBorder="1" applyAlignment="1">
      <alignment textRotation="90"/>
    </xf>
    <xf numFmtId="0" fontId="18" fillId="38" borderId="11" xfId="0" applyFont="1" applyFill="1" applyBorder="1" applyAlignment="1">
      <alignment horizontal="center" vertical="center" wrapText="1"/>
    </xf>
    <xf numFmtId="0" fontId="4" fillId="50" borderId="21" xfId="0" applyFont="1" applyFill="1" applyBorder="1" applyAlignment="1">
      <alignment horizontal="center" wrapText="1"/>
    </xf>
    <xf numFmtId="0" fontId="18" fillId="50" borderId="11" xfId="0" applyFont="1" applyFill="1" applyBorder="1" applyAlignment="1">
      <alignment horizontal="center" vertical="center"/>
    </xf>
    <xf numFmtId="0" fontId="18" fillId="50" borderId="11" xfId="0" applyFont="1" applyFill="1" applyBorder="1" applyAlignment="1">
      <alignment horizontal="center" vertical="center" wrapText="1"/>
    </xf>
    <xf numFmtId="0" fontId="4" fillId="48" borderId="21" xfId="0" applyFont="1" applyFill="1" applyBorder="1" applyAlignment="1">
      <alignment horizontal="center" wrapText="1"/>
    </xf>
    <xf numFmtId="0" fontId="18" fillId="48" borderId="11" xfId="0" applyFont="1" applyFill="1" applyBorder="1" applyAlignment="1">
      <alignment horizontal="center" vertical="center" wrapText="1"/>
    </xf>
    <xf numFmtId="0" fontId="13" fillId="38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90"/>
    </xf>
    <xf numFmtId="0" fontId="67" fillId="0" borderId="17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4" fillId="15" borderId="11" xfId="0" applyFont="1" applyFill="1" applyBorder="1" applyAlignment="1">
      <alignment horizontal="distributed" vertical="center" wrapText="1"/>
    </xf>
    <xf numFmtId="0" fontId="22" fillId="15" borderId="11" xfId="0" applyFont="1" applyFill="1" applyBorder="1" applyAlignment="1">
      <alignment horizontal="distributed" vertical="center" wrapText="1"/>
    </xf>
    <xf numFmtId="0" fontId="22" fillId="15" borderId="11" xfId="0" applyFont="1" applyFill="1" applyBorder="1" applyAlignment="1">
      <alignment horizontal="distributed" vertical="center"/>
    </xf>
    <xf numFmtId="0" fontId="22" fillId="15" borderId="20" xfId="0" applyFont="1" applyFill="1" applyBorder="1" applyAlignment="1">
      <alignment horizontal="distributed" vertical="center"/>
    </xf>
    <xf numFmtId="0" fontId="22" fillId="15" borderId="17" xfId="0" applyFont="1" applyFill="1" applyBorder="1" applyAlignment="1">
      <alignment horizontal="distributed" vertical="center"/>
    </xf>
    <xf numFmtId="0" fontId="22" fillId="16" borderId="11" xfId="0" applyFont="1" applyFill="1" applyBorder="1" applyAlignment="1">
      <alignment horizontal="distributed" vertical="center" wrapText="1"/>
    </xf>
    <xf numFmtId="0" fontId="22" fillId="51" borderId="11" xfId="0" applyFont="1" applyFill="1" applyBorder="1" applyAlignment="1">
      <alignment horizontal="distributed" vertical="center"/>
    </xf>
    <xf numFmtId="0" fontId="22" fillId="37" borderId="11" xfId="0" applyFont="1" applyFill="1" applyBorder="1" applyAlignment="1">
      <alignment horizontal="distributed" vertical="center"/>
    </xf>
    <xf numFmtId="0" fontId="24" fillId="37" borderId="11" xfId="0" applyFont="1" applyFill="1" applyBorder="1" applyAlignment="1">
      <alignment horizontal="distributed" vertical="center"/>
    </xf>
    <xf numFmtId="0" fontId="22" fillId="51" borderId="11" xfId="0" applyFont="1" applyFill="1" applyBorder="1" applyAlignment="1">
      <alignment horizontal="distributed" vertical="center" wrapText="1"/>
    </xf>
    <xf numFmtId="0" fontId="4" fillId="31" borderId="14" xfId="0" applyFont="1" applyFill="1" applyBorder="1" applyAlignment="1">
      <alignment horizontal="center" wrapText="1"/>
    </xf>
    <xf numFmtId="0" fontId="18" fillId="52" borderId="11" xfId="0" applyFont="1" applyFill="1" applyBorder="1" applyAlignment="1">
      <alignment horizontal="center" vertical="center"/>
    </xf>
    <xf numFmtId="0" fontId="18" fillId="52" borderId="11" xfId="0" applyFont="1" applyFill="1" applyBorder="1" applyAlignment="1">
      <alignment horizontal="center" vertical="center" wrapText="1"/>
    </xf>
    <xf numFmtId="0" fontId="8" fillId="52" borderId="11" xfId="0" applyFont="1" applyFill="1" applyBorder="1" applyAlignment="1">
      <alignment horizontal="center" vertical="center" wrapText="1"/>
    </xf>
    <xf numFmtId="0" fontId="22" fillId="52" borderId="11" xfId="0" applyFont="1" applyFill="1" applyBorder="1" applyAlignment="1">
      <alignment horizontal="distributed" vertical="center" wrapText="1"/>
    </xf>
    <xf numFmtId="0" fontId="22" fillId="52" borderId="11" xfId="0" applyFont="1" applyFill="1" applyBorder="1" applyAlignment="1">
      <alignment horizontal="distributed" vertical="center"/>
    </xf>
    <xf numFmtId="0" fontId="24" fillId="52" borderId="11" xfId="0" applyFont="1" applyFill="1" applyBorder="1" applyAlignment="1">
      <alignment horizontal="distributed" vertical="center" wrapText="1"/>
    </xf>
    <xf numFmtId="0" fontId="22" fillId="52" borderId="11" xfId="0" applyFont="1" applyFill="1" applyBorder="1" applyAlignment="1">
      <alignment horizontal="distributed"/>
    </xf>
    <xf numFmtId="0" fontId="7" fillId="37" borderId="11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distributed" vertical="center" wrapText="1"/>
    </xf>
    <xf numFmtId="0" fontId="16" fillId="53" borderId="11" xfId="0" applyFont="1" applyFill="1" applyBorder="1" applyAlignment="1">
      <alignment horizontal="distributed"/>
    </xf>
    <xf numFmtId="0" fontId="16" fillId="54" borderId="11" xfId="0" applyFont="1" applyFill="1" applyBorder="1" applyAlignment="1">
      <alignment horizontal="distributed"/>
    </xf>
    <xf numFmtId="0" fontId="16" fillId="50" borderId="11" xfId="0" applyFont="1" applyFill="1" applyBorder="1" applyAlignment="1">
      <alignment horizontal="distributed" vertical="center"/>
    </xf>
    <xf numFmtId="0" fontId="22" fillId="55" borderId="11" xfId="0" applyFont="1" applyFill="1" applyBorder="1" applyAlignment="1">
      <alignment horizontal="distributed" vertical="center"/>
    </xf>
    <xf numFmtId="0" fontId="16" fillId="55" borderId="11" xfId="0" applyFont="1" applyFill="1" applyBorder="1" applyAlignment="1">
      <alignment horizontal="distributed" vertical="center"/>
    </xf>
    <xf numFmtId="0" fontId="16" fillId="31" borderId="11" xfId="0" applyFont="1" applyFill="1" applyBorder="1" applyAlignment="1">
      <alignment horizontal="distributed" vertical="center"/>
    </xf>
    <xf numFmtId="0" fontId="16" fillId="56" borderId="11" xfId="0" applyFont="1" applyFill="1" applyBorder="1" applyAlignment="1">
      <alignment horizontal="distributed" vertical="center"/>
    </xf>
    <xf numFmtId="0" fontId="22" fillId="50" borderId="11" xfId="0" applyFont="1" applyFill="1" applyBorder="1" applyAlignment="1">
      <alignment horizontal="distributed"/>
    </xf>
    <xf numFmtId="0" fontId="23" fillId="50" borderId="11" xfId="0" applyFont="1" applyFill="1" applyBorder="1" applyAlignment="1">
      <alignment horizontal="distributed" vertical="center" wrapText="1"/>
    </xf>
    <xf numFmtId="0" fontId="22" fillId="55" borderId="11" xfId="0" applyFont="1" applyFill="1" applyBorder="1" applyAlignment="1">
      <alignment horizontal="distributed" vertical="center" wrapText="1"/>
    </xf>
    <xf numFmtId="0" fontId="23" fillId="55" borderId="11" xfId="0" applyFont="1" applyFill="1" applyBorder="1" applyAlignment="1">
      <alignment horizontal="distributed" vertical="center" wrapText="1"/>
    </xf>
    <xf numFmtId="0" fontId="18" fillId="57" borderId="11" xfId="0" applyFont="1" applyFill="1" applyBorder="1" applyAlignment="1">
      <alignment horizontal="center" vertical="center"/>
    </xf>
    <xf numFmtId="0" fontId="18" fillId="57" borderId="20" xfId="0" applyFont="1" applyFill="1" applyBorder="1" applyAlignment="1">
      <alignment horizontal="center" vertical="center"/>
    </xf>
    <xf numFmtId="0" fontId="4" fillId="50" borderId="16" xfId="0" applyFont="1" applyFill="1" applyBorder="1" applyAlignment="1">
      <alignment horizontal="center" vertical="center" wrapText="1"/>
    </xf>
    <xf numFmtId="0" fontId="4" fillId="48" borderId="16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0" fontId="21" fillId="58" borderId="17" xfId="0" applyFont="1" applyFill="1" applyBorder="1" applyAlignment="1">
      <alignment horizontal="center" wrapText="1"/>
    </xf>
    <xf numFmtId="0" fontId="8" fillId="58" borderId="11" xfId="0" applyFont="1" applyFill="1" applyBorder="1" applyAlignment="1">
      <alignment horizontal="center" vertical="center"/>
    </xf>
    <xf numFmtId="0" fontId="18" fillId="58" borderId="11" xfId="0" applyFont="1" applyFill="1" applyBorder="1" applyAlignment="1">
      <alignment horizontal="center" vertical="center" wrapText="1"/>
    </xf>
    <xf numFmtId="0" fontId="18" fillId="58" borderId="11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wrapText="1"/>
    </xf>
    <xf numFmtId="0" fontId="4" fillId="38" borderId="14" xfId="0" applyFont="1" applyFill="1" applyBorder="1" applyAlignment="1">
      <alignment horizontal="center" wrapText="1"/>
    </xf>
    <xf numFmtId="0" fontId="4" fillId="58" borderId="17" xfId="0" applyFont="1" applyFill="1" applyBorder="1" applyAlignment="1">
      <alignment horizontal="center" wrapText="1"/>
    </xf>
    <xf numFmtId="0" fontId="4" fillId="58" borderId="14" xfId="0" applyFont="1" applyFill="1" applyBorder="1" applyAlignment="1">
      <alignment horizontal="center" wrapText="1"/>
    </xf>
    <xf numFmtId="0" fontId="18" fillId="16" borderId="11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wrapText="1"/>
    </xf>
    <xf numFmtId="0" fontId="4" fillId="16" borderId="14" xfId="0" applyFont="1" applyFill="1" applyBorder="1" applyAlignment="1">
      <alignment horizontal="center" wrapText="1"/>
    </xf>
    <xf numFmtId="0" fontId="18" fillId="8" borderId="11" xfId="0" applyFont="1" applyFill="1" applyBorder="1" applyAlignment="1">
      <alignment horizontal="center" vertical="center"/>
    </xf>
    <xf numFmtId="0" fontId="8" fillId="57" borderId="11" xfId="0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center" vertical="center" wrapText="1"/>
    </xf>
    <xf numFmtId="0" fontId="18" fillId="59" borderId="11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57" borderId="11" xfId="0" applyFont="1" applyFill="1" applyBorder="1" applyAlignment="1">
      <alignment horizontal="center" vertical="center" wrapText="1"/>
    </xf>
    <xf numFmtId="0" fontId="18" fillId="57" borderId="11" xfId="0" applyFont="1" applyFill="1" applyBorder="1" applyAlignment="1">
      <alignment horizontal="center"/>
    </xf>
    <xf numFmtId="0" fontId="18" fillId="52" borderId="11" xfId="0" applyFont="1" applyFill="1" applyBorder="1" applyAlignment="1">
      <alignment horizontal="center"/>
    </xf>
    <xf numFmtId="0" fontId="4" fillId="11" borderId="17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wrapText="1"/>
    </xf>
    <xf numFmtId="0" fontId="18" fillId="5" borderId="11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distributed" vertical="center"/>
    </xf>
    <xf numFmtId="0" fontId="16" fillId="52" borderId="11" xfId="0" applyFont="1" applyFill="1" applyBorder="1" applyAlignment="1">
      <alignment horizontal="distributed" vertical="center"/>
    </xf>
    <xf numFmtId="0" fontId="24" fillId="38" borderId="11" xfId="0" applyFont="1" applyFill="1" applyBorder="1" applyAlignment="1">
      <alignment horizontal="distributed" vertical="center" wrapText="1"/>
    </xf>
    <xf numFmtId="0" fontId="22" fillId="38" borderId="11" xfId="0" applyFont="1" applyFill="1" applyBorder="1" applyAlignment="1">
      <alignment horizontal="distributed" vertical="center" wrapText="1"/>
    </xf>
    <xf numFmtId="0" fontId="23" fillId="60" borderId="11" xfId="0" applyFont="1" applyFill="1" applyBorder="1" applyAlignment="1">
      <alignment horizontal="distributed" vertical="center" wrapText="1"/>
    </xf>
    <xf numFmtId="0" fontId="24" fillId="60" borderId="11" xfId="0" applyFont="1" applyFill="1" applyBorder="1" applyAlignment="1">
      <alignment horizontal="distributed" vertical="center" wrapText="1"/>
    </xf>
    <xf numFmtId="0" fontId="22" fillId="60" borderId="11" xfId="0" applyFont="1" applyFill="1" applyBorder="1" applyAlignment="1">
      <alignment horizontal="distributed"/>
    </xf>
    <xf numFmtId="0" fontId="24" fillId="3" borderId="11" xfId="0" applyFont="1" applyFill="1" applyBorder="1" applyAlignment="1">
      <alignment horizontal="distributed" vertical="center" wrapText="1"/>
    </xf>
    <xf numFmtId="0" fontId="22" fillId="3" borderId="11" xfId="0" applyFont="1" applyFill="1" applyBorder="1" applyAlignment="1">
      <alignment horizontal="distributed" vertical="center" wrapText="1"/>
    </xf>
    <xf numFmtId="0" fontId="22" fillId="3" borderId="11" xfId="0" applyFont="1" applyFill="1" applyBorder="1" applyAlignment="1">
      <alignment horizontal="distributed" vertical="center"/>
    </xf>
    <xf numFmtId="0" fontId="4" fillId="59" borderId="17" xfId="0" applyFont="1" applyFill="1" applyBorder="1" applyAlignment="1">
      <alignment horizontal="center" vertical="center" wrapText="1"/>
    </xf>
    <xf numFmtId="0" fontId="22" fillId="59" borderId="11" xfId="0" applyFont="1" applyFill="1" applyBorder="1" applyAlignment="1">
      <alignment horizontal="distributed" vertical="center"/>
    </xf>
    <xf numFmtId="0" fontId="16" fillId="46" borderId="11" xfId="0" applyFont="1" applyFill="1" applyBorder="1" applyAlignment="1">
      <alignment horizontal="distributed"/>
    </xf>
    <xf numFmtId="0" fontId="24" fillId="52" borderId="11" xfId="0" applyFont="1" applyFill="1" applyBorder="1" applyAlignment="1">
      <alignment horizontal="distributed" vertical="center"/>
    </xf>
    <xf numFmtId="0" fontId="16" fillId="52" borderId="11" xfId="0" applyFont="1" applyFill="1" applyBorder="1" applyAlignment="1">
      <alignment horizontal="distributed"/>
    </xf>
    <xf numFmtId="0" fontId="4" fillId="12" borderId="17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horizontal="distributed" vertical="center"/>
    </xf>
    <xf numFmtId="0" fontId="22" fillId="12" borderId="11" xfId="0" applyFont="1" applyFill="1" applyBorder="1" applyAlignment="1">
      <alignment horizontal="distributed"/>
    </xf>
    <xf numFmtId="0" fontId="22" fillId="12" borderId="11" xfId="0" applyFont="1" applyFill="1" applyBorder="1" applyAlignment="1">
      <alignment horizontal="distributed" vertical="center" wrapText="1"/>
    </xf>
    <xf numFmtId="0" fontId="24" fillId="15" borderId="11" xfId="0" applyFont="1" applyFill="1" applyBorder="1" applyAlignment="1">
      <alignment horizontal="distributed" vertical="center"/>
    </xf>
    <xf numFmtId="0" fontId="22" fillId="15" borderId="11" xfId="0" applyFont="1" applyFill="1" applyBorder="1" applyAlignment="1">
      <alignment horizontal="distributed"/>
    </xf>
    <xf numFmtId="0" fontId="18" fillId="38" borderId="20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58" fillId="9" borderId="11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/>
    </xf>
    <xf numFmtId="0" fontId="69" fillId="9" borderId="11" xfId="0" applyFont="1" applyFill="1" applyBorder="1" applyAlignment="1">
      <alignment horizontal="center" vertical="center"/>
    </xf>
    <xf numFmtId="0" fontId="15" fillId="57" borderId="11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0" fillId="47" borderId="16" xfId="0" applyFont="1" applyFill="1" applyBorder="1" applyAlignment="1">
      <alignment horizontal="center" vertical="center" wrapText="1"/>
    </xf>
    <xf numFmtId="0" fontId="70" fillId="11" borderId="16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50" borderId="14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 wrapText="1"/>
    </xf>
    <xf numFmtId="0" fontId="15" fillId="15" borderId="11" xfId="0" applyFont="1" applyFill="1" applyBorder="1" applyAlignment="1">
      <alignment horizontal="center"/>
    </xf>
    <xf numFmtId="0" fontId="18" fillId="15" borderId="11" xfId="0" applyFont="1" applyFill="1" applyBorder="1" applyAlignment="1">
      <alignment horizontal="center"/>
    </xf>
    <xf numFmtId="0" fontId="15" fillId="15" borderId="11" xfId="0" applyFont="1" applyFill="1" applyBorder="1" applyAlignment="1">
      <alignment horizontal="center" vertical="center"/>
    </xf>
    <xf numFmtId="0" fontId="18" fillId="15" borderId="11" xfId="0" applyFont="1" applyFill="1" applyBorder="1" applyAlignment="1">
      <alignment horizontal="center" vertical="center"/>
    </xf>
    <xf numFmtId="0" fontId="15" fillId="15" borderId="17" xfId="0" applyFont="1" applyFill="1" applyBorder="1" applyAlignment="1">
      <alignment horizontal="center"/>
    </xf>
    <xf numFmtId="0" fontId="15" fillId="15" borderId="16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 vertical="center"/>
    </xf>
    <xf numFmtId="0" fontId="32" fillId="37" borderId="11" xfId="0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3" fillId="16" borderId="28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4" fillId="38" borderId="31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8" fillId="38" borderId="28" xfId="0" applyFont="1" applyFill="1" applyBorder="1" applyAlignment="1">
      <alignment horizontal="center" vertical="center" wrapText="1"/>
    </xf>
    <xf numFmtId="0" fontId="28" fillId="38" borderId="27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28" fillId="38" borderId="36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textRotation="90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4" fillId="16" borderId="33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3" fillId="58" borderId="28" xfId="0" applyFont="1" applyFill="1" applyBorder="1" applyAlignment="1">
      <alignment horizontal="center" vertical="center" wrapText="1"/>
    </xf>
    <xf numFmtId="0" fontId="13" fillId="58" borderId="2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 applyAlignment="1">
      <alignment horizontal="left"/>
    </xf>
    <xf numFmtId="0" fontId="21" fillId="40" borderId="34" xfId="0" applyFont="1" applyFill="1" applyBorder="1" applyAlignment="1">
      <alignment horizontal="center" vertical="center" wrapText="1"/>
    </xf>
    <xf numFmtId="0" fontId="21" fillId="40" borderId="35" xfId="0" applyFont="1" applyFill="1" applyBorder="1" applyAlignment="1">
      <alignment horizontal="center" vertical="center" wrapText="1"/>
    </xf>
    <xf numFmtId="0" fontId="21" fillId="40" borderId="31" xfId="0" applyFont="1" applyFill="1" applyBorder="1" applyAlignment="1">
      <alignment horizontal="center" vertical="center" wrapText="1"/>
    </xf>
    <xf numFmtId="0" fontId="21" fillId="40" borderId="3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textRotation="90" wrapText="1"/>
    </xf>
    <xf numFmtId="0" fontId="13" fillId="16" borderId="39" xfId="0" applyFont="1" applyFill="1" applyBorder="1" applyAlignment="1">
      <alignment horizontal="center" vertical="center" wrapText="1"/>
    </xf>
    <xf numFmtId="0" fontId="21" fillId="58" borderId="31" xfId="0" applyFont="1" applyFill="1" applyBorder="1" applyAlignment="1">
      <alignment horizontal="center" vertical="center" wrapText="1"/>
    </xf>
    <xf numFmtId="0" fontId="21" fillId="58" borderId="32" xfId="0" applyFont="1" applyFill="1" applyBorder="1" applyAlignment="1">
      <alignment horizontal="center" vertical="center" wrapText="1"/>
    </xf>
    <xf numFmtId="0" fontId="4" fillId="16" borderId="40" xfId="0" applyFont="1" applyFill="1" applyBorder="1" applyAlignment="1">
      <alignment horizontal="center" vertical="center" wrapText="1"/>
    </xf>
    <xf numFmtId="0" fontId="4" fillId="58" borderId="33" xfId="0" applyFont="1" applyFill="1" applyBorder="1" applyAlignment="1">
      <alignment horizontal="center" vertical="center" wrapText="1"/>
    </xf>
    <xf numFmtId="0" fontId="4" fillId="58" borderId="3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58" borderId="39" xfId="0" applyFont="1" applyFill="1" applyBorder="1" applyAlignment="1">
      <alignment horizontal="center" vertical="center" wrapText="1"/>
    </xf>
    <xf numFmtId="0" fontId="21" fillId="58" borderId="34" xfId="0" applyFont="1" applyFill="1" applyBorder="1" applyAlignment="1">
      <alignment horizontal="center" vertical="center" wrapText="1"/>
    </xf>
    <xf numFmtId="0" fontId="21" fillId="58" borderId="3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4" fillId="50" borderId="14" xfId="0" applyFont="1" applyFill="1" applyBorder="1" applyAlignment="1">
      <alignment horizontal="center" vertical="center" wrapText="1"/>
    </xf>
    <xf numFmtId="0" fontId="4" fillId="50" borderId="16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8" borderId="16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3" fillId="50" borderId="14" xfId="0" applyFont="1" applyFill="1" applyBorder="1" applyAlignment="1">
      <alignment horizontal="center" vertical="center" wrapText="1"/>
    </xf>
    <xf numFmtId="0" fontId="13" fillId="5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4" fillId="46" borderId="33" xfId="0" applyFont="1" applyFill="1" applyBorder="1" applyAlignment="1">
      <alignment horizontal="center" vertical="center" wrapText="1"/>
    </xf>
    <xf numFmtId="0" fontId="4" fillId="46" borderId="30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7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44" borderId="14" xfId="0" applyFont="1" applyFill="1" applyBorder="1" applyAlignment="1">
      <alignment horizontal="center" vertical="center" wrapText="1"/>
    </xf>
    <xf numFmtId="0" fontId="5" fillId="44" borderId="16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14" borderId="33" xfId="0" applyFont="1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14" borderId="42" xfId="0" applyFont="1" applyFill="1" applyBorder="1" applyAlignment="1">
      <alignment horizontal="center" vertical="center" wrapText="1"/>
    </xf>
    <xf numFmtId="0" fontId="20" fillId="14" borderId="43" xfId="0" applyFont="1" applyFill="1" applyBorder="1" applyAlignment="1">
      <alignment horizontal="center" vertical="center" wrapText="1"/>
    </xf>
    <xf numFmtId="0" fontId="5" fillId="11" borderId="42" xfId="0" applyFont="1" applyFill="1" applyBorder="1" applyAlignment="1">
      <alignment horizontal="center" vertical="center" wrapText="1"/>
    </xf>
    <xf numFmtId="0" fontId="5" fillId="11" borderId="43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0" fontId="20" fillId="11" borderId="28" xfId="0" applyFont="1" applyFill="1" applyBorder="1" applyAlignment="1">
      <alignment horizontal="center" vertical="center" wrapText="1"/>
    </xf>
    <xf numFmtId="0" fontId="20" fillId="11" borderId="45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5" fillId="46" borderId="16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27" fillId="46" borderId="14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11" borderId="42" xfId="0" applyFont="1" applyFill="1" applyBorder="1" applyAlignment="1">
      <alignment horizontal="center" vertical="center" wrapText="1"/>
    </xf>
    <xf numFmtId="0" fontId="29" fillId="11" borderId="43" xfId="0" applyFont="1" applyFill="1" applyBorder="1" applyAlignment="1">
      <alignment horizontal="center" vertical="center" wrapText="1"/>
    </xf>
    <xf numFmtId="0" fontId="21" fillId="44" borderId="33" xfId="0" applyFont="1" applyFill="1" applyBorder="1" applyAlignment="1">
      <alignment horizontal="center" vertical="center" wrapText="1"/>
    </xf>
    <xf numFmtId="0" fontId="21" fillId="44" borderId="40" xfId="0" applyFont="1" applyFill="1" applyBorder="1" applyAlignment="1">
      <alignment horizontal="center" vertical="center" wrapText="1"/>
    </xf>
    <xf numFmtId="0" fontId="30" fillId="44" borderId="42" xfId="0" applyFont="1" applyFill="1" applyBorder="1" applyAlignment="1">
      <alignment horizontal="center" vertical="center" wrapText="1"/>
    </xf>
    <xf numFmtId="0" fontId="30" fillId="44" borderId="43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9" fillId="59" borderId="42" xfId="0" applyFont="1" applyFill="1" applyBorder="1" applyAlignment="1">
      <alignment horizontal="center" vertical="center" wrapText="1"/>
    </xf>
    <xf numFmtId="0" fontId="29" fillId="59" borderId="43" xfId="0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29" fillId="0" borderId="21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/>
    </xf>
    <xf numFmtId="0" fontId="4" fillId="42" borderId="31" xfId="0" applyFont="1" applyFill="1" applyBorder="1" applyAlignment="1">
      <alignment horizontal="center" vertical="center" wrapText="1"/>
    </xf>
    <xf numFmtId="0" fontId="4" fillId="42" borderId="30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0" fontId="29" fillId="42" borderId="36" xfId="0" applyFont="1" applyFill="1" applyBorder="1" applyAlignment="1">
      <alignment horizontal="center" vertical="center" wrapText="1"/>
    </xf>
    <xf numFmtId="0" fontId="29" fillId="42" borderId="39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29" fillId="6" borderId="42" xfId="0" applyFont="1" applyFill="1" applyBorder="1" applyAlignment="1">
      <alignment horizontal="center" vertical="center" wrapText="1"/>
    </xf>
    <xf numFmtId="0" fontId="29" fillId="6" borderId="43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0" fontId="4" fillId="12" borderId="30" xfId="0" applyFont="1" applyFill="1" applyBorder="1" applyAlignment="1">
      <alignment horizontal="center" vertical="center" wrapText="1"/>
    </xf>
    <xf numFmtId="0" fontId="31" fillId="12" borderId="42" xfId="0" applyFont="1" applyFill="1" applyBorder="1" applyAlignment="1">
      <alignment horizontal="center" vertical="center" wrapText="1"/>
    </xf>
    <xf numFmtId="0" fontId="31" fillId="12" borderId="43" xfId="0" applyFont="1" applyFill="1" applyBorder="1" applyAlignment="1">
      <alignment horizontal="center" vertical="center" wrapText="1"/>
    </xf>
    <xf numFmtId="0" fontId="4" fillId="59" borderId="33" xfId="0" applyFont="1" applyFill="1" applyBorder="1" applyAlignment="1">
      <alignment horizontal="center" vertical="center" wrapText="1"/>
    </xf>
    <xf numFmtId="0" fontId="4" fillId="59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7"/>
  <sheetViews>
    <sheetView tabSelected="1" zoomScale="82" zoomScaleNormal="82" zoomScaleSheetLayoutView="100" zoomScalePageLayoutView="0" workbookViewId="0" topLeftCell="A37">
      <selection activeCell="G51" sqref="G51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2" width="3.7109375" style="0" customWidth="1"/>
    <col min="23" max="23" width="4.28125" style="0" customWidth="1"/>
    <col min="24" max="25" width="3.7109375" style="0" customWidth="1"/>
    <col min="26" max="26" width="6.00390625" style="0" customWidth="1"/>
    <col min="27" max="47" width="3.7109375" style="0" customWidth="1"/>
    <col min="48" max="48" width="4.28125" style="0" customWidth="1"/>
    <col min="49" max="49" width="4.57421875" style="0" customWidth="1"/>
    <col min="50" max="50" width="10.140625" style="0" customWidth="1"/>
    <col min="51" max="51" width="8.8515625" style="0" customWidth="1"/>
    <col min="52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371" t="s">
        <v>24</v>
      </c>
      <c r="AR1" s="371"/>
      <c r="AS1" s="371"/>
      <c r="AT1" s="371"/>
      <c r="AU1" s="371"/>
      <c r="AV1" s="371"/>
      <c r="AW1" s="371"/>
      <c r="AX1" s="371"/>
      <c r="AY1" s="371"/>
      <c r="AZ1" s="371"/>
      <c r="BA1" s="371"/>
    </row>
    <row r="2" spans="43:60" ht="15">
      <c r="AQ2" s="17" t="s">
        <v>41</v>
      </c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43:60" ht="15">
      <c r="AQ3" s="17" t="s">
        <v>30</v>
      </c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43:59" ht="15">
      <c r="AQ4" s="374" t="s">
        <v>57</v>
      </c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</row>
    <row r="5" spans="9:59" ht="15">
      <c r="I5" s="382" t="s">
        <v>25</v>
      </c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17"/>
      <c r="AM5" s="17"/>
      <c r="AN5" s="17"/>
      <c r="AO5" s="17"/>
      <c r="AQ5" s="15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</row>
    <row r="6" spans="1:60" ht="15">
      <c r="A6" s="372" t="s">
        <v>46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</row>
    <row r="7" spans="2:57" ht="15">
      <c r="B7" s="373" t="s">
        <v>130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</row>
    <row r="8" spans="2:57" ht="15.75" thickBot="1">
      <c r="B8" s="19"/>
      <c r="C8" s="379" t="s">
        <v>122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3" t="s">
        <v>26</v>
      </c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19"/>
      <c r="BD8" s="19"/>
      <c r="BE8" s="19"/>
    </row>
    <row r="9" spans="1:57" ht="19.5" thickBot="1">
      <c r="A9" s="351" t="s">
        <v>191</v>
      </c>
      <c r="B9" s="351"/>
      <c r="C9" s="351"/>
      <c r="D9" s="351"/>
      <c r="E9" s="351"/>
      <c r="F9" s="35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9"/>
      <c r="W9" s="19"/>
      <c r="X9" s="353" t="s">
        <v>33</v>
      </c>
      <c r="Y9" s="354"/>
      <c r="Z9" s="354"/>
      <c r="AA9" s="354"/>
      <c r="AB9" s="354"/>
      <c r="AC9" s="354"/>
      <c r="AD9" s="354"/>
      <c r="AE9" s="355"/>
      <c r="AF9" s="33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60" ht="78.75" customHeight="1" thickBot="1">
      <c r="A10" s="356" t="s">
        <v>0</v>
      </c>
      <c r="B10" s="356" t="s">
        <v>1</v>
      </c>
      <c r="C10" s="356" t="s">
        <v>2</v>
      </c>
      <c r="D10" s="356" t="s">
        <v>3</v>
      </c>
      <c r="E10" s="25" t="s">
        <v>60</v>
      </c>
      <c r="F10" s="336" t="s">
        <v>4</v>
      </c>
      <c r="G10" s="337"/>
      <c r="H10" s="338"/>
      <c r="I10" s="23" t="s">
        <v>61</v>
      </c>
      <c r="J10" s="336" t="s">
        <v>5</v>
      </c>
      <c r="K10" s="337"/>
      <c r="L10" s="338"/>
      <c r="M10" s="23" t="s">
        <v>62</v>
      </c>
      <c r="N10" s="336" t="s">
        <v>6</v>
      </c>
      <c r="O10" s="337"/>
      <c r="P10" s="337"/>
      <c r="Q10" s="338"/>
      <c r="R10" s="127" t="s">
        <v>63</v>
      </c>
      <c r="S10" s="336" t="s">
        <v>7</v>
      </c>
      <c r="T10" s="337"/>
      <c r="U10" s="337"/>
      <c r="V10" s="202" t="s">
        <v>67</v>
      </c>
      <c r="W10" s="24" t="s">
        <v>68</v>
      </c>
      <c r="X10" s="201" t="s">
        <v>69</v>
      </c>
      <c r="Y10" s="202" t="s">
        <v>8</v>
      </c>
      <c r="Z10" s="202"/>
      <c r="AA10" s="202" t="s">
        <v>70</v>
      </c>
      <c r="AB10" s="337" t="s">
        <v>9</v>
      </c>
      <c r="AC10" s="337"/>
      <c r="AD10" s="337"/>
      <c r="AE10" s="337"/>
      <c r="AF10" s="203" t="s">
        <v>71</v>
      </c>
      <c r="AG10" s="380" t="s">
        <v>72</v>
      </c>
      <c r="AH10" s="381"/>
      <c r="AI10" s="381"/>
      <c r="AJ10" s="203" t="s">
        <v>73</v>
      </c>
      <c r="AK10" s="336" t="s">
        <v>10</v>
      </c>
      <c r="AL10" s="337"/>
      <c r="AM10" s="337"/>
      <c r="AN10" s="202" t="s">
        <v>74</v>
      </c>
      <c r="AO10" s="336" t="s">
        <v>11</v>
      </c>
      <c r="AP10" s="337"/>
      <c r="AQ10" s="337"/>
      <c r="AR10" s="337"/>
      <c r="AS10" s="203" t="s">
        <v>75</v>
      </c>
      <c r="AT10" s="336" t="s">
        <v>76</v>
      </c>
      <c r="AU10" s="337"/>
      <c r="AV10" s="337"/>
      <c r="AW10" s="202" t="s">
        <v>77</v>
      </c>
      <c r="AX10" s="336" t="s">
        <v>13</v>
      </c>
      <c r="AY10" s="337"/>
      <c r="AZ10" s="337"/>
      <c r="BA10" s="200" t="s">
        <v>78</v>
      </c>
      <c r="BB10" s="336" t="s">
        <v>14</v>
      </c>
      <c r="BC10" s="337"/>
      <c r="BD10" s="337"/>
      <c r="BE10" s="337"/>
      <c r="BF10" s="204" t="s">
        <v>79</v>
      </c>
      <c r="BG10" s="34"/>
      <c r="BH10" s="26" t="s">
        <v>27</v>
      </c>
    </row>
    <row r="11" spans="1:60" ht="16.5" thickBot="1">
      <c r="A11" s="356"/>
      <c r="B11" s="356"/>
      <c r="C11" s="356"/>
      <c r="D11" s="356"/>
      <c r="E11" s="395" t="s">
        <v>15</v>
      </c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8"/>
    </row>
    <row r="12" spans="1:60" ht="19.5" customHeight="1" thickBot="1">
      <c r="A12" s="356"/>
      <c r="B12" s="356"/>
      <c r="C12" s="356"/>
      <c r="D12" s="356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53</v>
      </c>
      <c r="W12" s="36">
        <v>54</v>
      </c>
      <c r="X12" s="3">
        <v>1</v>
      </c>
      <c r="Y12" s="3">
        <v>2</v>
      </c>
      <c r="Z12" s="3"/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35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7">
        <v>35</v>
      </c>
      <c r="BH12" s="9"/>
    </row>
    <row r="13" spans="1:60" ht="19.5" customHeight="1" thickBot="1">
      <c r="A13" s="356"/>
      <c r="B13" s="356"/>
      <c r="C13" s="356"/>
      <c r="D13" s="356"/>
      <c r="E13" s="396" t="s">
        <v>16</v>
      </c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396"/>
      <c r="AV13" s="396"/>
      <c r="AW13" s="396"/>
      <c r="AX13" s="396"/>
      <c r="AY13" s="396"/>
      <c r="AZ13" s="396"/>
      <c r="BA13" s="396"/>
      <c r="BB13" s="396"/>
      <c r="BC13" s="396"/>
      <c r="BD13" s="396"/>
      <c r="BE13" s="396"/>
      <c r="BF13" s="396"/>
      <c r="BG13" s="396"/>
      <c r="BH13" s="9"/>
    </row>
    <row r="14" spans="1:60" ht="19.5" customHeight="1" thickBot="1">
      <c r="A14" s="356"/>
      <c r="B14" s="356"/>
      <c r="C14" s="356"/>
      <c r="D14" s="356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93">
        <v>11</v>
      </c>
      <c r="P14" s="93">
        <v>12</v>
      </c>
      <c r="Q14" s="5">
        <v>13</v>
      </c>
      <c r="R14" s="5">
        <v>14</v>
      </c>
      <c r="S14" s="5">
        <v>15</v>
      </c>
      <c r="T14" s="5">
        <v>16</v>
      </c>
      <c r="U14" s="199">
        <v>17</v>
      </c>
      <c r="V14" s="5">
        <v>18</v>
      </c>
      <c r="W14" s="5">
        <v>19</v>
      </c>
      <c r="X14" s="44">
        <v>20</v>
      </c>
      <c r="Y14" s="5">
        <v>21</v>
      </c>
      <c r="Z14" s="5"/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29">
        <v>37</v>
      </c>
      <c r="AQ14" s="37">
        <v>38</v>
      </c>
      <c r="AR14" s="37">
        <v>39</v>
      </c>
      <c r="AS14" s="37">
        <v>40</v>
      </c>
      <c r="AT14" s="37">
        <v>41</v>
      </c>
      <c r="AU14" s="37">
        <v>42</v>
      </c>
      <c r="AV14" s="98">
        <v>43</v>
      </c>
      <c r="AW14" s="38">
        <v>44</v>
      </c>
      <c r="AX14" s="30">
        <v>45</v>
      </c>
      <c r="AY14" s="30">
        <v>46</v>
      </c>
      <c r="AZ14" s="30">
        <v>47</v>
      </c>
      <c r="BA14" s="4">
        <v>48</v>
      </c>
      <c r="BB14" s="4">
        <v>49</v>
      </c>
      <c r="BC14" s="4">
        <v>50</v>
      </c>
      <c r="BD14" s="4">
        <v>51</v>
      </c>
      <c r="BE14" s="32">
        <v>52</v>
      </c>
      <c r="BF14" s="32">
        <v>53</v>
      </c>
      <c r="BG14" s="32">
        <v>54</v>
      </c>
      <c r="BH14" s="10"/>
    </row>
    <row r="15" spans="1:61" ht="18" customHeight="1" thickBot="1">
      <c r="A15" s="383"/>
      <c r="B15" s="377" t="s">
        <v>34</v>
      </c>
      <c r="C15" s="375" t="s">
        <v>35</v>
      </c>
      <c r="D15" s="104" t="s">
        <v>80</v>
      </c>
      <c r="E15" s="105">
        <f aca="true" t="shared" si="0" ref="E15:L15">E17+E25+E31</f>
        <v>36</v>
      </c>
      <c r="F15" s="105">
        <f t="shared" si="0"/>
        <v>36</v>
      </c>
      <c r="G15" s="105">
        <f t="shared" si="0"/>
        <v>36</v>
      </c>
      <c r="H15" s="105">
        <f t="shared" si="0"/>
        <v>36</v>
      </c>
      <c r="I15" s="105">
        <f t="shared" si="0"/>
        <v>36</v>
      </c>
      <c r="J15" s="105">
        <f t="shared" si="0"/>
        <v>36</v>
      </c>
      <c r="K15" s="105">
        <f t="shared" si="0"/>
        <v>36</v>
      </c>
      <c r="L15" s="105">
        <f t="shared" si="0"/>
        <v>36</v>
      </c>
      <c r="M15" s="269"/>
      <c r="N15" s="269"/>
      <c r="O15" s="269"/>
      <c r="P15" s="269"/>
      <c r="Q15" s="269"/>
      <c r="R15" s="269"/>
      <c r="S15" s="105">
        <f aca="true" t="shared" si="1" ref="S15:U16">S17+S25+S31</f>
        <v>36</v>
      </c>
      <c r="T15" s="105">
        <f t="shared" si="1"/>
        <v>36</v>
      </c>
      <c r="U15" s="105">
        <f t="shared" si="1"/>
        <v>36</v>
      </c>
      <c r="V15" s="99"/>
      <c r="W15" s="103"/>
      <c r="X15" s="105">
        <f>X17+X25+X31</f>
        <v>36</v>
      </c>
      <c r="Y15" s="303"/>
      <c r="Z15" s="43">
        <f>Z17+Z25+Z31</f>
        <v>432</v>
      </c>
      <c r="AA15" s="106">
        <f aca="true" t="shared" si="2" ref="AA15:AR15">AA17+AA25+AA31</f>
        <v>36</v>
      </c>
      <c r="AB15" s="106">
        <f t="shared" si="2"/>
        <v>36</v>
      </c>
      <c r="AC15" s="106">
        <f t="shared" si="2"/>
        <v>36</v>
      </c>
      <c r="AD15" s="106">
        <f t="shared" si="2"/>
        <v>36</v>
      </c>
      <c r="AE15" s="106">
        <f t="shared" si="2"/>
        <v>36</v>
      </c>
      <c r="AF15" s="106">
        <f t="shared" si="2"/>
        <v>36</v>
      </c>
      <c r="AG15" s="106">
        <f t="shared" si="2"/>
        <v>36</v>
      </c>
      <c r="AH15" s="106">
        <f t="shared" si="2"/>
        <v>36</v>
      </c>
      <c r="AI15" s="106">
        <f t="shared" si="2"/>
        <v>36</v>
      </c>
      <c r="AJ15" s="106">
        <f t="shared" si="2"/>
        <v>36</v>
      </c>
      <c r="AK15" s="106">
        <f t="shared" si="2"/>
        <v>36</v>
      </c>
      <c r="AL15" s="106">
        <f t="shared" si="2"/>
        <v>36</v>
      </c>
      <c r="AM15" s="106">
        <f t="shared" si="2"/>
        <v>36</v>
      </c>
      <c r="AN15" s="106">
        <f t="shared" si="2"/>
        <v>36</v>
      </c>
      <c r="AO15" s="106">
        <f t="shared" si="2"/>
        <v>36</v>
      </c>
      <c r="AP15" s="106">
        <f>AP17+AP25+AP31</f>
        <v>36</v>
      </c>
      <c r="AQ15" s="106">
        <f t="shared" si="2"/>
        <v>36</v>
      </c>
      <c r="AR15" s="270">
        <f t="shared" si="2"/>
        <v>0</v>
      </c>
      <c r="AS15" s="270">
        <f aca="true" t="shared" si="3" ref="AS15:AX16">AS17+AS25+AS31</f>
        <v>0</v>
      </c>
      <c r="AT15" s="106">
        <f t="shared" si="3"/>
        <v>36</v>
      </c>
      <c r="AU15" s="106">
        <f t="shared" si="3"/>
        <v>36</v>
      </c>
      <c r="AV15" s="303"/>
      <c r="AW15" s="320"/>
      <c r="AX15" s="236">
        <f t="shared" si="3"/>
        <v>684</v>
      </c>
      <c r="AY15" s="333">
        <f>AX15+Z15</f>
        <v>1116</v>
      </c>
      <c r="AZ15" s="100"/>
      <c r="BA15" s="100"/>
      <c r="BB15" s="100"/>
      <c r="BC15" s="100"/>
      <c r="BD15" s="100"/>
      <c r="BE15" s="100"/>
      <c r="BF15" s="100"/>
      <c r="BG15" s="107"/>
      <c r="BH15" s="111"/>
      <c r="BI15" s="110"/>
    </row>
    <row r="16" spans="1:61" ht="18" customHeight="1" thickBot="1">
      <c r="A16" s="383"/>
      <c r="B16" s="378"/>
      <c r="C16" s="376"/>
      <c r="D16" s="104" t="s">
        <v>59</v>
      </c>
      <c r="E16" s="105">
        <f aca="true" t="shared" si="4" ref="E16:L16">E18+E26+E32</f>
        <v>18</v>
      </c>
      <c r="F16" s="105">
        <f t="shared" si="4"/>
        <v>18</v>
      </c>
      <c r="G16" s="105">
        <f t="shared" si="4"/>
        <v>18</v>
      </c>
      <c r="H16" s="105">
        <f t="shared" si="4"/>
        <v>18</v>
      </c>
      <c r="I16" s="105">
        <f t="shared" si="4"/>
        <v>18</v>
      </c>
      <c r="J16" s="105">
        <f t="shared" si="4"/>
        <v>18</v>
      </c>
      <c r="K16" s="105">
        <f t="shared" si="4"/>
        <v>18</v>
      </c>
      <c r="L16" s="105">
        <f t="shared" si="4"/>
        <v>18</v>
      </c>
      <c r="M16" s="269"/>
      <c r="N16" s="269"/>
      <c r="O16" s="269"/>
      <c r="P16" s="269"/>
      <c r="Q16" s="269"/>
      <c r="R16" s="269"/>
      <c r="S16" s="105">
        <f t="shared" si="1"/>
        <v>18</v>
      </c>
      <c r="T16" s="105">
        <f t="shared" si="1"/>
        <v>18</v>
      </c>
      <c r="U16" s="105">
        <f t="shared" si="1"/>
        <v>18</v>
      </c>
      <c r="V16" s="99"/>
      <c r="W16" s="103"/>
      <c r="X16" s="106">
        <f>X18+X26+X32</f>
        <v>18</v>
      </c>
      <c r="Y16" s="303"/>
      <c r="Z16" s="43">
        <f>Z18+Z26+Z32</f>
        <v>216</v>
      </c>
      <c r="AA16" s="106">
        <f aca="true" t="shared" si="5" ref="AA16:AQ16">AA18+AA26+AA32</f>
        <v>18</v>
      </c>
      <c r="AB16" s="106">
        <f t="shared" si="5"/>
        <v>18</v>
      </c>
      <c r="AC16" s="106">
        <f t="shared" si="5"/>
        <v>18</v>
      </c>
      <c r="AD16" s="106">
        <f t="shared" si="5"/>
        <v>18</v>
      </c>
      <c r="AE16" s="106">
        <f t="shared" si="5"/>
        <v>18</v>
      </c>
      <c r="AF16" s="106">
        <f t="shared" si="5"/>
        <v>18</v>
      </c>
      <c r="AG16" s="106">
        <f t="shared" si="5"/>
        <v>18</v>
      </c>
      <c r="AH16" s="106">
        <f t="shared" si="5"/>
        <v>18</v>
      </c>
      <c r="AI16" s="106">
        <f t="shared" si="5"/>
        <v>18</v>
      </c>
      <c r="AJ16" s="106">
        <f t="shared" si="5"/>
        <v>18</v>
      </c>
      <c r="AK16" s="106">
        <f t="shared" si="5"/>
        <v>18</v>
      </c>
      <c r="AL16" s="106">
        <f t="shared" si="5"/>
        <v>18</v>
      </c>
      <c r="AM16" s="106">
        <f t="shared" si="5"/>
        <v>18</v>
      </c>
      <c r="AN16" s="106">
        <f t="shared" si="5"/>
        <v>18</v>
      </c>
      <c r="AO16" s="106">
        <f t="shared" si="5"/>
        <v>18</v>
      </c>
      <c r="AP16" s="106">
        <f t="shared" si="5"/>
        <v>18</v>
      </c>
      <c r="AQ16" s="106">
        <f t="shared" si="5"/>
        <v>18</v>
      </c>
      <c r="AR16" s="250"/>
      <c r="AS16" s="270">
        <f t="shared" si="3"/>
        <v>0</v>
      </c>
      <c r="AT16" s="106">
        <f t="shared" si="3"/>
        <v>18</v>
      </c>
      <c r="AU16" s="106">
        <f t="shared" si="3"/>
        <v>18</v>
      </c>
      <c r="AV16" s="303"/>
      <c r="AW16" s="320"/>
      <c r="AX16" s="236">
        <f t="shared" si="3"/>
        <v>342</v>
      </c>
      <c r="AY16" s="237">
        <f aca="true" t="shared" si="6" ref="AY16:AY59">AX16+Z16</f>
        <v>558</v>
      </c>
      <c r="AZ16" s="100"/>
      <c r="BA16" s="100"/>
      <c r="BB16" s="100"/>
      <c r="BC16" s="100"/>
      <c r="BD16" s="100"/>
      <c r="BE16" s="100"/>
      <c r="BF16" s="100"/>
      <c r="BG16" s="107"/>
      <c r="BH16" s="111"/>
      <c r="BI16" s="110"/>
    </row>
    <row r="17" spans="1:61" ht="18" customHeight="1" thickBot="1">
      <c r="A17" s="383"/>
      <c r="B17" s="385" t="s">
        <v>37</v>
      </c>
      <c r="C17" s="393" t="s">
        <v>131</v>
      </c>
      <c r="D17" s="256" t="s">
        <v>81</v>
      </c>
      <c r="E17" s="257">
        <f>E19+E21+E23</f>
        <v>4</v>
      </c>
      <c r="F17" s="257">
        <f aca="true" t="shared" si="7" ref="F17:U17">F19+F21+F23</f>
        <v>6</v>
      </c>
      <c r="G17" s="257">
        <f t="shared" si="7"/>
        <v>4</v>
      </c>
      <c r="H17" s="257">
        <f t="shared" si="7"/>
        <v>6</v>
      </c>
      <c r="I17" s="257">
        <f t="shared" si="7"/>
        <v>6</v>
      </c>
      <c r="J17" s="257">
        <f t="shared" si="7"/>
        <v>6</v>
      </c>
      <c r="K17" s="257">
        <f t="shared" si="7"/>
        <v>6</v>
      </c>
      <c r="L17" s="257">
        <f t="shared" si="7"/>
        <v>6</v>
      </c>
      <c r="M17" s="269"/>
      <c r="N17" s="269"/>
      <c r="O17" s="269"/>
      <c r="P17" s="269"/>
      <c r="Q17" s="269"/>
      <c r="R17" s="269"/>
      <c r="S17" s="257">
        <f t="shared" si="7"/>
        <v>4</v>
      </c>
      <c r="T17" s="257">
        <f t="shared" si="7"/>
        <v>6</v>
      </c>
      <c r="U17" s="257">
        <f t="shared" si="7"/>
        <v>6</v>
      </c>
      <c r="V17" s="99"/>
      <c r="W17" s="103"/>
      <c r="X17" s="258">
        <f>X19+X21+X23</f>
        <v>4</v>
      </c>
      <c r="Y17" s="303"/>
      <c r="Z17" s="43">
        <f>Z19+Z21+Z23</f>
        <v>64</v>
      </c>
      <c r="AA17" s="258">
        <f aca="true" t="shared" si="8" ref="AA17:AO17">AA19+AA21+AA23</f>
        <v>6</v>
      </c>
      <c r="AB17" s="258">
        <f t="shared" si="8"/>
        <v>8</v>
      </c>
      <c r="AC17" s="258">
        <f t="shared" si="8"/>
        <v>6</v>
      </c>
      <c r="AD17" s="258">
        <f t="shared" si="8"/>
        <v>8</v>
      </c>
      <c r="AE17" s="258">
        <f t="shared" si="8"/>
        <v>6</v>
      </c>
      <c r="AF17" s="258">
        <f t="shared" si="8"/>
        <v>8</v>
      </c>
      <c r="AG17" s="258">
        <f t="shared" si="8"/>
        <v>6</v>
      </c>
      <c r="AH17" s="258">
        <f t="shared" si="8"/>
        <v>6</v>
      </c>
      <c r="AI17" s="258">
        <f t="shared" si="8"/>
        <v>6</v>
      </c>
      <c r="AJ17" s="258">
        <f t="shared" si="8"/>
        <v>6</v>
      </c>
      <c r="AK17" s="258">
        <f t="shared" si="8"/>
        <v>6</v>
      </c>
      <c r="AL17" s="258">
        <f t="shared" si="8"/>
        <v>6</v>
      </c>
      <c r="AM17" s="258">
        <f t="shared" si="8"/>
        <v>6</v>
      </c>
      <c r="AN17" s="258">
        <f t="shared" si="8"/>
        <v>8</v>
      </c>
      <c r="AO17" s="258">
        <f t="shared" si="8"/>
        <v>6</v>
      </c>
      <c r="AP17" s="258">
        <f>AP19+AP21+AP23</f>
        <v>6</v>
      </c>
      <c r="AQ17" s="258">
        <f>AQ19+AQ21+AQ23</f>
        <v>6</v>
      </c>
      <c r="AR17" s="250"/>
      <c r="AS17" s="270"/>
      <c r="AT17" s="258">
        <f>AT19+AT21+AT23</f>
        <v>6</v>
      </c>
      <c r="AU17" s="258">
        <f>AU19+AU21+AU23</f>
        <v>4</v>
      </c>
      <c r="AV17" s="303"/>
      <c r="AW17" s="320"/>
      <c r="AX17" s="331">
        <f>AX19+AX21+AX23</f>
        <v>120</v>
      </c>
      <c r="AY17" s="237">
        <f t="shared" si="6"/>
        <v>184</v>
      </c>
      <c r="AZ17" s="100"/>
      <c r="BA17" s="100"/>
      <c r="BB17" s="100"/>
      <c r="BC17" s="100"/>
      <c r="BD17" s="100"/>
      <c r="BE17" s="100"/>
      <c r="BF17" s="100"/>
      <c r="BG17" s="107"/>
      <c r="BH17" s="111"/>
      <c r="BI17" s="110"/>
    </row>
    <row r="18" spans="1:61" ht="18" customHeight="1" thickBot="1">
      <c r="A18" s="383"/>
      <c r="B18" s="386"/>
      <c r="C18" s="394"/>
      <c r="D18" s="256" t="s">
        <v>59</v>
      </c>
      <c r="E18" s="257">
        <f>E20+E22+E24</f>
        <v>2</v>
      </c>
      <c r="F18" s="257">
        <f aca="true" t="shared" si="9" ref="F18:U18">F20+F22+F24</f>
        <v>2</v>
      </c>
      <c r="G18" s="257">
        <f t="shared" si="9"/>
        <v>2</v>
      </c>
      <c r="H18" s="257">
        <f t="shared" si="9"/>
        <v>2</v>
      </c>
      <c r="I18" s="257">
        <f t="shared" si="9"/>
        <v>4</v>
      </c>
      <c r="J18" s="257">
        <f t="shared" si="9"/>
        <v>2</v>
      </c>
      <c r="K18" s="257">
        <f t="shared" si="9"/>
        <v>4</v>
      </c>
      <c r="L18" s="257">
        <f t="shared" si="9"/>
        <v>2</v>
      </c>
      <c r="M18" s="269"/>
      <c r="N18" s="269"/>
      <c r="O18" s="269"/>
      <c r="P18" s="269"/>
      <c r="Q18" s="269"/>
      <c r="R18" s="269"/>
      <c r="S18" s="257">
        <f t="shared" si="9"/>
        <v>2</v>
      </c>
      <c r="T18" s="257">
        <f t="shared" si="9"/>
        <v>4</v>
      </c>
      <c r="U18" s="257">
        <f t="shared" si="9"/>
        <v>4</v>
      </c>
      <c r="V18" s="99"/>
      <c r="W18" s="103"/>
      <c r="X18" s="258">
        <f>X20+X22+X24</f>
        <v>2</v>
      </c>
      <c r="Y18" s="303"/>
      <c r="Z18" s="43">
        <f>Z20+Z22+Z24</f>
        <v>32</v>
      </c>
      <c r="AA18" s="258">
        <f aca="true" t="shared" si="10" ref="AA18:AN18">AA20+AA22+AA24</f>
        <v>3</v>
      </c>
      <c r="AB18" s="258">
        <f t="shared" si="10"/>
        <v>4</v>
      </c>
      <c r="AC18" s="258">
        <f t="shared" si="10"/>
        <v>3</v>
      </c>
      <c r="AD18" s="258">
        <f t="shared" si="10"/>
        <v>4</v>
      </c>
      <c r="AE18" s="258">
        <f t="shared" si="10"/>
        <v>3</v>
      </c>
      <c r="AF18" s="258">
        <f t="shared" si="10"/>
        <v>4</v>
      </c>
      <c r="AG18" s="258">
        <f t="shared" si="10"/>
        <v>3</v>
      </c>
      <c r="AH18" s="258">
        <f t="shared" si="10"/>
        <v>3</v>
      </c>
      <c r="AI18" s="258">
        <f t="shared" si="10"/>
        <v>3</v>
      </c>
      <c r="AJ18" s="258">
        <f t="shared" si="10"/>
        <v>3</v>
      </c>
      <c r="AK18" s="258">
        <f t="shared" si="10"/>
        <v>3</v>
      </c>
      <c r="AL18" s="258">
        <f t="shared" si="10"/>
        <v>3</v>
      </c>
      <c r="AM18" s="258">
        <f t="shared" si="10"/>
        <v>3</v>
      </c>
      <c r="AN18" s="258">
        <f t="shared" si="10"/>
        <v>4</v>
      </c>
      <c r="AO18" s="258">
        <f>AO20+AO22+AO24</f>
        <v>3</v>
      </c>
      <c r="AP18" s="258">
        <f>AP20+AP22+AP24</f>
        <v>3</v>
      </c>
      <c r="AQ18" s="258">
        <f>AQ20+AQ22+AQ24</f>
        <v>3</v>
      </c>
      <c r="AR18" s="250"/>
      <c r="AS18" s="270"/>
      <c r="AT18" s="258">
        <f>AT20+AT22+AT24</f>
        <v>3</v>
      </c>
      <c r="AU18" s="258">
        <f>AU20+AU22+AU24</f>
        <v>2</v>
      </c>
      <c r="AV18" s="303"/>
      <c r="AW18" s="320"/>
      <c r="AX18" s="331">
        <f>AX20+AX22+AX24</f>
        <v>60</v>
      </c>
      <c r="AY18" s="237">
        <f t="shared" si="6"/>
        <v>92</v>
      </c>
      <c r="AZ18" s="100"/>
      <c r="BA18" s="100"/>
      <c r="BB18" s="100"/>
      <c r="BC18" s="100"/>
      <c r="BD18" s="100"/>
      <c r="BE18" s="100"/>
      <c r="BF18" s="100"/>
      <c r="BG18" s="107"/>
      <c r="BH18" s="111"/>
      <c r="BI18" s="110"/>
    </row>
    <row r="19" spans="1:61" ht="18" customHeight="1" thickBot="1">
      <c r="A19" s="383"/>
      <c r="B19" s="341" t="s">
        <v>66</v>
      </c>
      <c r="C19" s="352" t="s">
        <v>132</v>
      </c>
      <c r="D19" s="260" t="s">
        <v>17</v>
      </c>
      <c r="E19" s="255"/>
      <c r="F19" s="255"/>
      <c r="G19" s="255"/>
      <c r="H19" s="255"/>
      <c r="I19" s="255"/>
      <c r="J19" s="255"/>
      <c r="K19" s="255"/>
      <c r="L19" s="255"/>
      <c r="M19" s="250"/>
      <c r="N19" s="250"/>
      <c r="O19" s="250"/>
      <c r="P19" s="250"/>
      <c r="Q19" s="250"/>
      <c r="R19" s="250"/>
      <c r="S19" s="255"/>
      <c r="T19" s="255"/>
      <c r="U19" s="255"/>
      <c r="V19" s="99"/>
      <c r="W19" s="103"/>
      <c r="X19" s="109"/>
      <c r="Y19" s="322"/>
      <c r="Z19" s="330">
        <f>X19+U19+T19+S19+L19+K19+J19+I19+H19+G19+F19+E19</f>
        <v>0</v>
      </c>
      <c r="AA19" s="109">
        <v>2</v>
      </c>
      <c r="AB19" s="109">
        <v>4</v>
      </c>
      <c r="AC19" s="109">
        <v>2</v>
      </c>
      <c r="AD19" s="109">
        <v>4</v>
      </c>
      <c r="AE19" s="109">
        <v>2</v>
      </c>
      <c r="AF19" s="109">
        <v>4</v>
      </c>
      <c r="AG19" s="109">
        <v>2</v>
      </c>
      <c r="AH19" s="109">
        <v>2</v>
      </c>
      <c r="AI19" s="109">
        <v>2</v>
      </c>
      <c r="AJ19" s="109">
        <v>2</v>
      </c>
      <c r="AK19" s="109">
        <v>2</v>
      </c>
      <c r="AL19" s="109">
        <v>2</v>
      </c>
      <c r="AM19" s="109">
        <v>2</v>
      </c>
      <c r="AN19" s="109">
        <v>4</v>
      </c>
      <c r="AO19" s="109">
        <v>2</v>
      </c>
      <c r="AP19" s="205">
        <v>2</v>
      </c>
      <c r="AQ19" s="205">
        <v>2</v>
      </c>
      <c r="AR19" s="270"/>
      <c r="AS19" s="270"/>
      <c r="AT19" s="109">
        <v>2</v>
      </c>
      <c r="AU19" s="109">
        <v>4</v>
      </c>
      <c r="AV19" s="303"/>
      <c r="AW19" s="137"/>
      <c r="AX19" s="330">
        <f>AA19+AB19+AC19+AD19+AE19+AF19+AG19+AH19+AI19+AJ19+AK19+AL19+AM19+AN19+AO19+AP19+AQ19+AT19+AU19</f>
        <v>48</v>
      </c>
      <c r="AY19" s="237">
        <f t="shared" si="6"/>
        <v>48</v>
      </c>
      <c r="AZ19" s="100"/>
      <c r="BA19" s="100"/>
      <c r="BB19" s="100"/>
      <c r="BC19" s="100"/>
      <c r="BD19" s="100"/>
      <c r="BE19" s="100"/>
      <c r="BF19" s="100"/>
      <c r="BG19" s="107"/>
      <c r="BH19" s="111"/>
      <c r="BI19" s="110"/>
    </row>
    <row r="20" spans="1:61" ht="18" customHeight="1" thickBot="1">
      <c r="A20" s="383"/>
      <c r="B20" s="342"/>
      <c r="C20" s="346"/>
      <c r="D20" s="261" t="s">
        <v>18</v>
      </c>
      <c r="E20" s="255"/>
      <c r="F20" s="255"/>
      <c r="G20" s="255"/>
      <c r="H20" s="255"/>
      <c r="I20" s="255"/>
      <c r="J20" s="255"/>
      <c r="K20" s="255"/>
      <c r="L20" s="255"/>
      <c r="M20" s="250"/>
      <c r="N20" s="250"/>
      <c r="O20" s="250"/>
      <c r="P20" s="250"/>
      <c r="Q20" s="250"/>
      <c r="R20" s="250"/>
      <c r="S20" s="255"/>
      <c r="T20" s="255"/>
      <c r="U20" s="255"/>
      <c r="V20" s="99"/>
      <c r="W20" s="103"/>
      <c r="X20" s="205"/>
      <c r="Y20" s="303"/>
      <c r="Z20" s="280"/>
      <c r="AA20" s="205">
        <v>1</v>
      </c>
      <c r="AB20" s="205">
        <v>2</v>
      </c>
      <c r="AC20" s="205">
        <v>1</v>
      </c>
      <c r="AD20" s="205">
        <v>2</v>
      </c>
      <c r="AE20" s="205">
        <v>1</v>
      </c>
      <c r="AF20" s="205">
        <v>2</v>
      </c>
      <c r="AG20" s="205">
        <v>1</v>
      </c>
      <c r="AH20" s="205">
        <v>1</v>
      </c>
      <c r="AI20" s="205">
        <v>1</v>
      </c>
      <c r="AJ20" s="205">
        <v>1</v>
      </c>
      <c r="AK20" s="205">
        <v>1</v>
      </c>
      <c r="AL20" s="205">
        <v>1</v>
      </c>
      <c r="AM20" s="205">
        <v>1</v>
      </c>
      <c r="AN20" s="205">
        <v>2</v>
      </c>
      <c r="AO20" s="205">
        <v>1</v>
      </c>
      <c r="AP20" s="205">
        <v>1</v>
      </c>
      <c r="AQ20" s="205">
        <v>1</v>
      </c>
      <c r="AR20" s="270"/>
      <c r="AS20" s="270"/>
      <c r="AT20" s="205">
        <v>1</v>
      </c>
      <c r="AU20" s="205">
        <v>2</v>
      </c>
      <c r="AV20" s="303"/>
      <c r="AW20" s="137"/>
      <c r="AX20" s="330">
        <f>SUM(X20:AW20)</f>
        <v>24</v>
      </c>
      <c r="AY20" s="237">
        <f t="shared" si="6"/>
        <v>24</v>
      </c>
      <c r="AZ20" s="100"/>
      <c r="BA20" s="100"/>
      <c r="BB20" s="100"/>
      <c r="BC20" s="100"/>
      <c r="BD20" s="100"/>
      <c r="BE20" s="100"/>
      <c r="BF20" s="100"/>
      <c r="BG20" s="107"/>
      <c r="BH20" s="111"/>
      <c r="BI20" s="110"/>
    </row>
    <row r="21" spans="1:61" ht="18" customHeight="1" thickBot="1" thickTop="1">
      <c r="A21" s="383"/>
      <c r="B21" s="341" t="s">
        <v>40</v>
      </c>
      <c r="C21" s="343" t="s">
        <v>21</v>
      </c>
      <c r="D21" s="39" t="s">
        <v>17</v>
      </c>
      <c r="E21" s="109">
        <v>2</v>
      </c>
      <c r="F21" s="109">
        <v>4</v>
      </c>
      <c r="G21" s="109">
        <v>2</v>
      </c>
      <c r="H21" s="109">
        <v>4</v>
      </c>
      <c r="I21" s="109">
        <v>2</v>
      </c>
      <c r="J21" s="254">
        <v>4</v>
      </c>
      <c r="K21" s="254">
        <v>2</v>
      </c>
      <c r="L21" s="109">
        <v>4</v>
      </c>
      <c r="M21" s="269"/>
      <c r="N21" s="269"/>
      <c r="O21" s="269"/>
      <c r="P21" s="269"/>
      <c r="Q21" s="269"/>
      <c r="R21" s="269"/>
      <c r="S21" s="109">
        <v>2</v>
      </c>
      <c r="T21" s="109">
        <v>2</v>
      </c>
      <c r="U21" s="109">
        <v>2</v>
      </c>
      <c r="V21" s="99"/>
      <c r="W21" s="103"/>
      <c r="X21" s="109">
        <v>2</v>
      </c>
      <c r="Y21" s="322"/>
      <c r="Z21" s="330">
        <f>X21+U21+T21+S21+L21+K21+J21+I21+H21+G21+F21+E21</f>
        <v>32</v>
      </c>
      <c r="AA21" s="109">
        <v>2</v>
      </c>
      <c r="AB21" s="109">
        <v>2</v>
      </c>
      <c r="AC21" s="109">
        <v>2</v>
      </c>
      <c r="AD21" s="254">
        <v>2</v>
      </c>
      <c r="AE21" s="254">
        <v>2</v>
      </c>
      <c r="AF21" s="109">
        <v>2</v>
      </c>
      <c r="AG21" s="109">
        <v>2</v>
      </c>
      <c r="AH21" s="109">
        <v>2</v>
      </c>
      <c r="AI21" s="109">
        <v>2</v>
      </c>
      <c r="AJ21" s="109">
        <v>2</v>
      </c>
      <c r="AK21" s="109">
        <v>2</v>
      </c>
      <c r="AL21" s="109">
        <v>2</v>
      </c>
      <c r="AM21" s="109">
        <v>2</v>
      </c>
      <c r="AN21" s="109">
        <v>2</v>
      </c>
      <c r="AO21" s="254">
        <v>2</v>
      </c>
      <c r="AP21" s="205">
        <v>2</v>
      </c>
      <c r="AQ21" s="205">
        <v>2</v>
      </c>
      <c r="AR21" s="270"/>
      <c r="AS21" s="270" t="s">
        <v>129</v>
      </c>
      <c r="AT21" s="47">
        <v>2</v>
      </c>
      <c r="AU21" s="47">
        <v>0</v>
      </c>
      <c r="AV21" s="305"/>
      <c r="AW21" s="137"/>
      <c r="AX21" s="330">
        <f>AA21+AB21+AC21+AD21+AE21+AF21+AG21+AH21+AI21+AJ21+AK21+AL21+AM21+AN21+AO21+AP21+AQ21+AT21+AU21</f>
        <v>36</v>
      </c>
      <c r="AY21" s="237">
        <f t="shared" si="6"/>
        <v>68</v>
      </c>
      <c r="AZ21" s="100"/>
      <c r="BA21" s="100"/>
      <c r="BB21" s="100"/>
      <c r="BC21" s="100"/>
      <c r="BD21" s="100"/>
      <c r="BE21" s="100"/>
      <c r="BF21" s="100"/>
      <c r="BG21" s="107"/>
      <c r="BH21" s="111"/>
      <c r="BI21" s="110"/>
    </row>
    <row r="22" spans="1:61" ht="18" customHeight="1" thickBot="1">
      <c r="A22" s="383"/>
      <c r="B22" s="342"/>
      <c r="C22" s="344"/>
      <c r="D22" s="40" t="s">
        <v>18</v>
      </c>
      <c r="E22" s="109"/>
      <c r="F22" s="109"/>
      <c r="G22" s="109"/>
      <c r="H22" s="109"/>
      <c r="I22" s="109"/>
      <c r="J22" s="254"/>
      <c r="K22" s="254"/>
      <c r="L22" s="109"/>
      <c r="M22" s="269"/>
      <c r="N22" s="269"/>
      <c r="O22" s="269"/>
      <c r="P22" s="269"/>
      <c r="Q22" s="269"/>
      <c r="R22" s="269"/>
      <c r="S22" s="109"/>
      <c r="T22" s="109"/>
      <c r="U22" s="109"/>
      <c r="V22" s="99"/>
      <c r="W22" s="103"/>
      <c r="X22" s="47"/>
      <c r="Y22" s="303"/>
      <c r="Z22" s="280"/>
      <c r="AA22" s="47"/>
      <c r="AB22" s="47"/>
      <c r="AC22" s="47"/>
      <c r="AD22" s="47"/>
      <c r="AE22" s="47"/>
      <c r="AF22" s="47"/>
      <c r="AG22" s="47"/>
      <c r="AH22" s="205"/>
      <c r="AI22" s="205"/>
      <c r="AJ22" s="47"/>
      <c r="AK22" s="47"/>
      <c r="AL22" s="47"/>
      <c r="AM22" s="45"/>
      <c r="AN22" s="45"/>
      <c r="AO22" s="302"/>
      <c r="AP22" s="205"/>
      <c r="AQ22" s="205"/>
      <c r="AR22" s="270"/>
      <c r="AS22" s="270"/>
      <c r="AT22" s="47"/>
      <c r="AU22" s="47"/>
      <c r="AV22" s="305"/>
      <c r="AW22" s="137"/>
      <c r="AX22" s="330">
        <f>SUM(X22:AW22)</f>
        <v>0</v>
      </c>
      <c r="AY22" s="237">
        <f t="shared" si="6"/>
        <v>0</v>
      </c>
      <c r="AZ22" s="100"/>
      <c r="BA22" s="332"/>
      <c r="BB22" s="100"/>
      <c r="BC22" s="100"/>
      <c r="BD22" s="100"/>
      <c r="BE22" s="100"/>
      <c r="BF22" s="100"/>
      <c r="BG22" s="107"/>
      <c r="BH22" s="111"/>
      <c r="BI22" s="110"/>
    </row>
    <row r="23" spans="1:61" s="96" customFormat="1" ht="18" customHeight="1" thickBot="1" thickTop="1">
      <c r="A23" s="383"/>
      <c r="B23" s="341" t="s">
        <v>36</v>
      </c>
      <c r="C23" s="345" t="s">
        <v>22</v>
      </c>
      <c r="D23" s="260" t="s">
        <v>17</v>
      </c>
      <c r="E23" s="255">
        <v>2</v>
      </c>
      <c r="F23" s="255">
        <v>2</v>
      </c>
      <c r="G23" s="255">
        <v>2</v>
      </c>
      <c r="H23" s="255">
        <v>2</v>
      </c>
      <c r="I23" s="255">
        <v>4</v>
      </c>
      <c r="J23" s="255">
        <v>2</v>
      </c>
      <c r="K23" s="255">
        <v>4</v>
      </c>
      <c r="L23" s="255">
        <v>2</v>
      </c>
      <c r="M23" s="250"/>
      <c r="N23" s="250"/>
      <c r="O23" s="250"/>
      <c r="P23" s="250"/>
      <c r="Q23" s="250"/>
      <c r="R23" s="250"/>
      <c r="S23" s="255">
        <v>2</v>
      </c>
      <c r="T23" s="255">
        <v>4</v>
      </c>
      <c r="U23" s="255">
        <v>4</v>
      </c>
      <c r="V23" s="99"/>
      <c r="W23" s="103"/>
      <c r="X23" s="109">
        <v>2</v>
      </c>
      <c r="Y23" s="322"/>
      <c r="Z23" s="330">
        <f>X23+U23+T23+S23+L23+K23+J23+I23+H23+G23+F23+E23</f>
        <v>32</v>
      </c>
      <c r="AA23" s="109">
        <v>2</v>
      </c>
      <c r="AB23" s="109">
        <v>2</v>
      </c>
      <c r="AC23" s="109">
        <v>2</v>
      </c>
      <c r="AD23" s="254">
        <v>2</v>
      </c>
      <c r="AE23" s="254">
        <v>2</v>
      </c>
      <c r="AF23" s="109">
        <v>2</v>
      </c>
      <c r="AG23" s="109">
        <v>2</v>
      </c>
      <c r="AH23" s="109">
        <v>2</v>
      </c>
      <c r="AI23" s="109">
        <v>2</v>
      </c>
      <c r="AJ23" s="109">
        <v>2</v>
      </c>
      <c r="AK23" s="109">
        <v>2</v>
      </c>
      <c r="AL23" s="109">
        <v>2</v>
      </c>
      <c r="AM23" s="109">
        <v>2</v>
      </c>
      <c r="AN23" s="109">
        <v>2</v>
      </c>
      <c r="AO23" s="205">
        <v>2</v>
      </c>
      <c r="AP23" s="205">
        <v>2</v>
      </c>
      <c r="AQ23" s="205">
        <v>2</v>
      </c>
      <c r="AR23" s="270"/>
      <c r="AS23" s="270"/>
      <c r="AT23" s="205">
        <v>2</v>
      </c>
      <c r="AU23" s="205">
        <v>0</v>
      </c>
      <c r="AV23" s="303"/>
      <c r="AW23" s="137"/>
      <c r="AX23" s="330">
        <f>AA23+AB23+AC23+AD23+AE23+AF23+AG23+AH23+AI23+AJ23+AK23+AL23+AM23+AN23+AO23+AP23+AQ23+AT23+AU23</f>
        <v>36</v>
      </c>
      <c r="AY23" s="237">
        <f t="shared" si="6"/>
        <v>68</v>
      </c>
      <c r="AZ23" s="100"/>
      <c r="BA23" s="100"/>
      <c r="BB23" s="100"/>
      <c r="BC23" s="100"/>
      <c r="BD23" s="100"/>
      <c r="BE23" s="100"/>
      <c r="BF23" s="100"/>
      <c r="BG23" s="107"/>
      <c r="BH23" s="111"/>
      <c r="BI23" s="110"/>
    </row>
    <row r="24" spans="1:61" s="96" customFormat="1" ht="18" customHeight="1" thickBot="1">
      <c r="A24" s="383"/>
      <c r="B24" s="342"/>
      <c r="C24" s="346"/>
      <c r="D24" s="261" t="s">
        <v>18</v>
      </c>
      <c r="E24" s="255">
        <v>2</v>
      </c>
      <c r="F24" s="255">
        <v>2</v>
      </c>
      <c r="G24" s="255">
        <v>2</v>
      </c>
      <c r="H24" s="255">
        <v>2</v>
      </c>
      <c r="I24" s="255">
        <v>4</v>
      </c>
      <c r="J24" s="255">
        <v>2</v>
      </c>
      <c r="K24" s="255">
        <v>4</v>
      </c>
      <c r="L24" s="255">
        <v>2</v>
      </c>
      <c r="M24" s="250"/>
      <c r="N24" s="250"/>
      <c r="O24" s="250"/>
      <c r="P24" s="250"/>
      <c r="Q24" s="250"/>
      <c r="R24" s="250"/>
      <c r="S24" s="255">
        <v>2</v>
      </c>
      <c r="T24" s="255">
        <v>4</v>
      </c>
      <c r="U24" s="255">
        <v>4</v>
      </c>
      <c r="V24" s="99"/>
      <c r="W24" s="103"/>
      <c r="X24" s="109">
        <v>2</v>
      </c>
      <c r="Y24" s="322"/>
      <c r="Z24" s="330">
        <f>X24+U24+T24+S24+L24+K24+J24+I24+H24+G24+F24+E24</f>
        <v>32</v>
      </c>
      <c r="AA24" s="109">
        <v>2</v>
      </c>
      <c r="AB24" s="109">
        <v>2</v>
      </c>
      <c r="AC24" s="109">
        <v>2</v>
      </c>
      <c r="AD24" s="254">
        <v>2</v>
      </c>
      <c r="AE24" s="254">
        <v>2</v>
      </c>
      <c r="AF24" s="109">
        <v>2</v>
      </c>
      <c r="AG24" s="109">
        <v>2</v>
      </c>
      <c r="AH24" s="109">
        <v>2</v>
      </c>
      <c r="AI24" s="109">
        <v>2</v>
      </c>
      <c r="AJ24" s="109">
        <v>2</v>
      </c>
      <c r="AK24" s="109">
        <v>2</v>
      </c>
      <c r="AL24" s="109">
        <v>2</v>
      </c>
      <c r="AM24" s="109">
        <v>2</v>
      </c>
      <c r="AN24" s="109">
        <v>2</v>
      </c>
      <c r="AO24" s="205">
        <v>2</v>
      </c>
      <c r="AP24" s="205">
        <v>2</v>
      </c>
      <c r="AQ24" s="205">
        <v>2</v>
      </c>
      <c r="AR24" s="270"/>
      <c r="AS24" s="270"/>
      <c r="AT24" s="205">
        <v>2</v>
      </c>
      <c r="AU24" s="205">
        <v>0</v>
      </c>
      <c r="AV24" s="303"/>
      <c r="AW24" s="137"/>
      <c r="AX24" s="330">
        <f>AA24+AB24+AC24+AD24+AE24+AF24+AG24+AH24+AI24+AJ24+AK24+AL24+AM24+AN24+AO24+AP24+AQ24+AT24+AU24</f>
        <v>36</v>
      </c>
      <c r="AY24" s="237">
        <f t="shared" si="6"/>
        <v>68</v>
      </c>
      <c r="AZ24" s="100"/>
      <c r="BA24" s="100"/>
      <c r="BB24" s="100"/>
      <c r="BC24" s="100"/>
      <c r="BD24" s="100"/>
      <c r="BE24" s="100"/>
      <c r="BF24" s="100"/>
      <c r="BG24" s="107"/>
      <c r="BH24" s="111"/>
      <c r="BI24" s="110"/>
    </row>
    <row r="25" spans="1:61" ht="18" customHeight="1" thickBot="1" thickTop="1">
      <c r="A25" s="383"/>
      <c r="B25" s="388" t="s">
        <v>38</v>
      </c>
      <c r="C25" s="369" t="s">
        <v>65</v>
      </c>
      <c r="D25" s="262" t="s">
        <v>17</v>
      </c>
      <c r="E25" s="259">
        <f>E27</f>
        <v>6</v>
      </c>
      <c r="F25" s="259">
        <f aca="true" t="shared" si="11" ref="F25:L25">F27</f>
        <v>4</v>
      </c>
      <c r="G25" s="259">
        <f t="shared" si="11"/>
        <v>6</v>
      </c>
      <c r="H25" s="259">
        <f t="shared" si="11"/>
        <v>4</v>
      </c>
      <c r="I25" s="259">
        <f t="shared" si="11"/>
        <v>4</v>
      </c>
      <c r="J25" s="259">
        <f t="shared" si="11"/>
        <v>6</v>
      </c>
      <c r="K25" s="259">
        <f t="shared" si="11"/>
        <v>4</v>
      </c>
      <c r="L25" s="259">
        <f t="shared" si="11"/>
        <v>6</v>
      </c>
      <c r="M25" s="250"/>
      <c r="N25" s="250"/>
      <c r="O25" s="250"/>
      <c r="P25" s="250"/>
      <c r="Q25" s="250"/>
      <c r="R25" s="250"/>
      <c r="S25" s="259">
        <f>S27</f>
        <v>6</v>
      </c>
      <c r="T25" s="259">
        <f>T27</f>
        <v>6</v>
      </c>
      <c r="U25" s="259">
        <f>U27</f>
        <v>6</v>
      </c>
      <c r="V25" s="99"/>
      <c r="W25" s="103"/>
      <c r="X25" s="259">
        <f>X27</f>
        <v>6</v>
      </c>
      <c r="Y25" s="303"/>
      <c r="Z25" s="43">
        <f>Z27+Z29</f>
        <v>64</v>
      </c>
      <c r="AA25" s="258">
        <f aca="true" t="shared" si="12" ref="AA25:AU25">AA29</f>
        <v>4</v>
      </c>
      <c r="AB25" s="258">
        <f t="shared" si="12"/>
        <v>4</v>
      </c>
      <c r="AC25" s="258">
        <f t="shared" si="12"/>
        <v>4</v>
      </c>
      <c r="AD25" s="258">
        <f t="shared" si="12"/>
        <v>4</v>
      </c>
      <c r="AE25" s="258">
        <f t="shared" si="12"/>
        <v>4</v>
      </c>
      <c r="AF25" s="258">
        <f t="shared" si="12"/>
        <v>4</v>
      </c>
      <c r="AG25" s="258">
        <f t="shared" si="12"/>
        <v>2</v>
      </c>
      <c r="AH25" s="258">
        <f t="shared" si="12"/>
        <v>4</v>
      </c>
      <c r="AI25" s="258">
        <f t="shared" si="12"/>
        <v>4</v>
      </c>
      <c r="AJ25" s="258">
        <f t="shared" si="12"/>
        <v>4</v>
      </c>
      <c r="AK25" s="258">
        <f t="shared" si="12"/>
        <v>4</v>
      </c>
      <c r="AL25" s="258">
        <f t="shared" si="12"/>
        <v>4</v>
      </c>
      <c r="AM25" s="258">
        <f t="shared" si="12"/>
        <v>4</v>
      </c>
      <c r="AN25" s="258">
        <f t="shared" si="12"/>
        <v>4</v>
      </c>
      <c r="AO25" s="258">
        <f>AO29</f>
        <v>2</v>
      </c>
      <c r="AP25" s="258">
        <f t="shared" si="12"/>
        <v>4</v>
      </c>
      <c r="AQ25" s="258">
        <f t="shared" si="12"/>
        <v>4</v>
      </c>
      <c r="AR25" s="270"/>
      <c r="AS25" s="270"/>
      <c r="AT25" s="258">
        <f t="shared" si="12"/>
        <v>4</v>
      </c>
      <c r="AU25" s="258">
        <f t="shared" si="12"/>
        <v>4</v>
      </c>
      <c r="AV25" s="303"/>
      <c r="AW25" s="320"/>
      <c r="AX25" s="236">
        <f>AX27+AX29</f>
        <v>72</v>
      </c>
      <c r="AY25" s="237">
        <f t="shared" si="6"/>
        <v>136</v>
      </c>
      <c r="AZ25" s="100"/>
      <c r="BA25" s="100"/>
      <c r="BB25" s="100"/>
      <c r="BC25" s="100"/>
      <c r="BD25" s="100"/>
      <c r="BE25" s="100"/>
      <c r="BF25" s="100"/>
      <c r="BG25" s="107"/>
      <c r="BH25" s="111"/>
      <c r="BI25" s="110"/>
    </row>
    <row r="26" spans="1:61" ht="18" customHeight="1" thickBot="1">
      <c r="A26" s="383"/>
      <c r="B26" s="389"/>
      <c r="C26" s="370"/>
      <c r="D26" s="263" t="s">
        <v>18</v>
      </c>
      <c r="E26" s="259">
        <f>E28</f>
        <v>3</v>
      </c>
      <c r="F26" s="259">
        <f aca="true" t="shared" si="13" ref="F26:U26">F28</f>
        <v>2</v>
      </c>
      <c r="G26" s="259">
        <f t="shared" si="13"/>
        <v>3</v>
      </c>
      <c r="H26" s="259">
        <f t="shared" si="13"/>
        <v>2</v>
      </c>
      <c r="I26" s="259">
        <f t="shared" si="13"/>
        <v>2</v>
      </c>
      <c r="J26" s="259">
        <f t="shared" si="13"/>
        <v>3</v>
      </c>
      <c r="K26" s="259">
        <f t="shared" si="13"/>
        <v>2</v>
      </c>
      <c r="L26" s="259">
        <f t="shared" si="13"/>
        <v>3</v>
      </c>
      <c r="M26" s="250"/>
      <c r="N26" s="250"/>
      <c r="O26" s="250"/>
      <c r="P26" s="250"/>
      <c r="Q26" s="250"/>
      <c r="R26" s="250"/>
      <c r="S26" s="259">
        <f t="shared" si="13"/>
        <v>3</v>
      </c>
      <c r="T26" s="259">
        <f t="shared" si="13"/>
        <v>3</v>
      </c>
      <c r="U26" s="259">
        <f t="shared" si="13"/>
        <v>3</v>
      </c>
      <c r="V26" s="99"/>
      <c r="W26" s="103"/>
      <c r="X26" s="259">
        <f>X28</f>
        <v>3</v>
      </c>
      <c r="Y26" s="303"/>
      <c r="Z26" s="43">
        <f>Z28+Z30</f>
        <v>32</v>
      </c>
      <c r="AA26" s="258">
        <f aca="true" t="shared" si="14" ref="AA26:AU26">AA30</f>
        <v>2</v>
      </c>
      <c r="AB26" s="258">
        <f t="shared" si="14"/>
        <v>2</v>
      </c>
      <c r="AC26" s="258">
        <f t="shared" si="14"/>
        <v>2</v>
      </c>
      <c r="AD26" s="258">
        <f t="shared" si="14"/>
        <v>2</v>
      </c>
      <c r="AE26" s="258">
        <f t="shared" si="14"/>
        <v>2</v>
      </c>
      <c r="AF26" s="258">
        <f t="shared" si="14"/>
        <v>2</v>
      </c>
      <c r="AG26" s="258">
        <f t="shared" si="14"/>
        <v>1</v>
      </c>
      <c r="AH26" s="258">
        <f t="shared" si="14"/>
        <v>2</v>
      </c>
      <c r="AI26" s="258">
        <f t="shared" si="14"/>
        <v>2</v>
      </c>
      <c r="AJ26" s="258">
        <f t="shared" si="14"/>
        <v>2</v>
      </c>
      <c r="AK26" s="258">
        <f t="shared" si="14"/>
        <v>2</v>
      </c>
      <c r="AL26" s="258">
        <f t="shared" si="14"/>
        <v>2</v>
      </c>
      <c r="AM26" s="258">
        <f t="shared" si="14"/>
        <v>2</v>
      </c>
      <c r="AN26" s="258">
        <f t="shared" si="14"/>
        <v>2</v>
      </c>
      <c r="AO26" s="258">
        <f>AO30</f>
        <v>1</v>
      </c>
      <c r="AP26" s="258">
        <f t="shared" si="14"/>
        <v>2</v>
      </c>
      <c r="AQ26" s="258">
        <f t="shared" si="14"/>
        <v>2</v>
      </c>
      <c r="AR26" s="270"/>
      <c r="AS26" s="270"/>
      <c r="AT26" s="258">
        <f t="shared" si="14"/>
        <v>2</v>
      </c>
      <c r="AU26" s="258">
        <f t="shared" si="14"/>
        <v>2</v>
      </c>
      <c r="AV26" s="303"/>
      <c r="AW26" s="320"/>
      <c r="AX26" s="236">
        <f>AX28+AX30</f>
        <v>36</v>
      </c>
      <c r="AY26" s="237">
        <f t="shared" si="6"/>
        <v>68</v>
      </c>
      <c r="AZ26" s="100"/>
      <c r="BA26" s="100"/>
      <c r="BB26" s="100"/>
      <c r="BC26" s="100"/>
      <c r="BD26" s="100"/>
      <c r="BE26" s="100"/>
      <c r="BF26" s="100"/>
      <c r="BG26" s="107"/>
      <c r="BH26" s="111"/>
      <c r="BI26" s="110"/>
    </row>
    <row r="27" spans="1:61" ht="18" customHeight="1" thickBot="1" thickTop="1">
      <c r="A27" s="383"/>
      <c r="B27" s="347" t="s">
        <v>39</v>
      </c>
      <c r="C27" s="343" t="s">
        <v>133</v>
      </c>
      <c r="D27" s="11" t="s">
        <v>17</v>
      </c>
      <c r="E27" s="22">
        <v>6</v>
      </c>
      <c r="F27" s="22">
        <v>4</v>
      </c>
      <c r="G27" s="22">
        <v>6</v>
      </c>
      <c r="H27" s="45">
        <v>4</v>
      </c>
      <c r="I27" s="45">
        <v>4</v>
      </c>
      <c r="J27" s="255">
        <v>6</v>
      </c>
      <c r="K27" s="255">
        <v>4</v>
      </c>
      <c r="L27" s="45">
        <v>6</v>
      </c>
      <c r="M27" s="250"/>
      <c r="N27" s="250"/>
      <c r="O27" s="250"/>
      <c r="P27" s="250"/>
      <c r="Q27" s="250"/>
      <c r="R27" s="250"/>
      <c r="S27" s="22">
        <v>6</v>
      </c>
      <c r="T27" s="22">
        <v>6</v>
      </c>
      <c r="U27" s="22">
        <v>6</v>
      </c>
      <c r="V27" s="99"/>
      <c r="W27" s="103"/>
      <c r="X27" s="47">
        <v>6</v>
      </c>
      <c r="Y27" s="303"/>
      <c r="Z27" s="330">
        <f>X27+U27+T27+S27+L27+K27+J27+I27+H27+G27+F27+E27</f>
        <v>64</v>
      </c>
      <c r="AA27" s="47"/>
      <c r="AB27" s="47"/>
      <c r="AC27" s="47"/>
      <c r="AD27" s="47"/>
      <c r="AE27" s="47"/>
      <c r="AF27" s="47"/>
      <c r="AG27" s="47"/>
      <c r="AH27" s="205"/>
      <c r="AI27" s="205"/>
      <c r="AJ27" s="47"/>
      <c r="AK27" s="47"/>
      <c r="AL27" s="47"/>
      <c r="AM27" s="45"/>
      <c r="AN27" s="255"/>
      <c r="AO27" s="255"/>
      <c r="AP27" s="205"/>
      <c r="AQ27" s="205"/>
      <c r="AR27" s="270"/>
      <c r="AS27" s="270"/>
      <c r="AT27" s="47"/>
      <c r="AU27" s="47"/>
      <c r="AV27" s="305"/>
      <c r="AW27" s="137"/>
      <c r="AX27" s="330">
        <f>AA27+AB27+AC27+AD27+AE27+AF27+AG27+AH27+AI27+AJ27+AK27+AL27+AM27+AN27+AO27+AP27+AQ27+AT27+AU27</f>
        <v>0</v>
      </c>
      <c r="AY27" s="237">
        <f t="shared" si="6"/>
        <v>64</v>
      </c>
      <c r="AZ27" s="100"/>
      <c r="BA27" s="100"/>
      <c r="BB27" s="100"/>
      <c r="BC27" s="100"/>
      <c r="BD27" s="100"/>
      <c r="BE27" s="100"/>
      <c r="BF27" s="100"/>
      <c r="BG27" s="107"/>
      <c r="BH27" s="111"/>
      <c r="BI27" s="110"/>
    </row>
    <row r="28" spans="1:61" ht="18" customHeight="1" thickBot="1">
      <c r="A28" s="383"/>
      <c r="B28" s="348"/>
      <c r="C28" s="365"/>
      <c r="D28" s="31" t="s">
        <v>18</v>
      </c>
      <c r="E28" s="22">
        <v>3</v>
      </c>
      <c r="F28" s="22">
        <v>2</v>
      </c>
      <c r="G28" s="22">
        <v>3</v>
      </c>
      <c r="H28" s="22">
        <v>2</v>
      </c>
      <c r="I28" s="45">
        <v>2</v>
      </c>
      <c r="J28" s="255">
        <v>3</v>
      </c>
      <c r="K28" s="255">
        <v>2</v>
      </c>
      <c r="L28" s="45">
        <v>3</v>
      </c>
      <c r="M28" s="250"/>
      <c r="N28" s="250"/>
      <c r="O28" s="250"/>
      <c r="P28" s="250"/>
      <c r="Q28" s="250"/>
      <c r="R28" s="250"/>
      <c r="S28" s="22">
        <v>3</v>
      </c>
      <c r="T28" s="22">
        <v>3</v>
      </c>
      <c r="U28" s="22">
        <v>3</v>
      </c>
      <c r="V28" s="99"/>
      <c r="W28" s="103"/>
      <c r="X28" s="47">
        <v>3</v>
      </c>
      <c r="Y28" s="303"/>
      <c r="Z28" s="330">
        <f>X28+U28+T28+S28+L28+K28+J28+I28+H28+G28+F28+E28</f>
        <v>32</v>
      </c>
      <c r="AA28" s="47"/>
      <c r="AB28" s="47"/>
      <c r="AC28" s="47"/>
      <c r="AD28" s="47"/>
      <c r="AE28" s="47"/>
      <c r="AF28" s="47"/>
      <c r="AG28" s="47"/>
      <c r="AH28" s="205"/>
      <c r="AI28" s="205"/>
      <c r="AJ28" s="47"/>
      <c r="AK28" s="47"/>
      <c r="AL28" s="47"/>
      <c r="AM28" s="45"/>
      <c r="AN28" s="255"/>
      <c r="AO28" s="255"/>
      <c r="AP28" s="205"/>
      <c r="AQ28" s="205"/>
      <c r="AR28" s="270"/>
      <c r="AS28" s="270"/>
      <c r="AT28" s="47"/>
      <c r="AU28" s="47"/>
      <c r="AV28" s="305"/>
      <c r="AW28" s="137"/>
      <c r="AX28" s="330">
        <f>AA28+AB28+AC28+AD28+AE28+AF28+AG28+AH28+AI28+AJ28+AK28+AL28+AM28+AN28+AO28+AP28+AQ28+AT28+AU28</f>
        <v>0</v>
      </c>
      <c r="AY28" s="237">
        <f t="shared" si="6"/>
        <v>32</v>
      </c>
      <c r="AZ28" s="100"/>
      <c r="BA28" s="100"/>
      <c r="BB28" s="100"/>
      <c r="BC28" s="100"/>
      <c r="BD28" s="100"/>
      <c r="BE28" s="100"/>
      <c r="BF28" s="100"/>
      <c r="BG28" s="107"/>
      <c r="BH28" s="111"/>
      <c r="BI28" s="110"/>
    </row>
    <row r="29" spans="1:61" ht="18" customHeight="1" thickBot="1" thickTop="1">
      <c r="A29" s="383"/>
      <c r="B29" s="347" t="s">
        <v>144</v>
      </c>
      <c r="C29" s="390" t="s">
        <v>56</v>
      </c>
      <c r="D29" s="11" t="s">
        <v>17</v>
      </c>
      <c r="E29" s="22"/>
      <c r="F29" s="22"/>
      <c r="G29" s="22"/>
      <c r="H29" s="22"/>
      <c r="I29" s="45"/>
      <c r="J29" s="255"/>
      <c r="K29" s="255"/>
      <c r="L29" s="45"/>
      <c r="M29" s="250"/>
      <c r="N29" s="250"/>
      <c r="O29" s="250"/>
      <c r="P29" s="250"/>
      <c r="Q29" s="250"/>
      <c r="R29" s="250"/>
      <c r="S29" s="22"/>
      <c r="T29" s="22"/>
      <c r="U29" s="22"/>
      <c r="V29" s="99"/>
      <c r="W29" s="103"/>
      <c r="X29" s="47"/>
      <c r="Y29" s="303"/>
      <c r="Z29" s="330">
        <f>X29+U29+T29+S29+L29+K29+J29+I29+H29+G29+F29+E29</f>
        <v>0</v>
      </c>
      <c r="AA29" s="47">
        <v>4</v>
      </c>
      <c r="AB29" s="47">
        <v>4</v>
      </c>
      <c r="AC29" s="47">
        <v>4</v>
      </c>
      <c r="AD29" s="47">
        <v>4</v>
      </c>
      <c r="AE29" s="47">
        <v>4</v>
      </c>
      <c r="AF29" s="47">
        <v>4</v>
      </c>
      <c r="AG29" s="47">
        <v>2</v>
      </c>
      <c r="AH29" s="205">
        <v>4</v>
      </c>
      <c r="AI29" s="205">
        <v>4</v>
      </c>
      <c r="AJ29" s="47">
        <v>4</v>
      </c>
      <c r="AK29" s="47">
        <v>4</v>
      </c>
      <c r="AL29" s="47">
        <v>4</v>
      </c>
      <c r="AM29" s="45">
        <v>4</v>
      </c>
      <c r="AN29" s="255">
        <v>4</v>
      </c>
      <c r="AO29" s="255">
        <v>2</v>
      </c>
      <c r="AP29" s="205">
        <v>4</v>
      </c>
      <c r="AQ29" s="205">
        <v>4</v>
      </c>
      <c r="AR29" s="270"/>
      <c r="AS29" s="270"/>
      <c r="AT29" s="47">
        <v>4</v>
      </c>
      <c r="AU29" s="47">
        <v>4</v>
      </c>
      <c r="AV29" s="305"/>
      <c r="AW29" s="137"/>
      <c r="AX29" s="330">
        <f>AA29+AB29+AC29+AD29+AE29+AF29+AG29+AH29+AI29+AJ29+AK29+AL29+AM29+AN29+AO29+AP29+AQ29+AT29+AU29</f>
        <v>72</v>
      </c>
      <c r="AY29" s="237">
        <f t="shared" si="6"/>
        <v>72</v>
      </c>
      <c r="AZ29" s="100"/>
      <c r="BA29" s="100"/>
      <c r="BB29" s="100"/>
      <c r="BC29" s="100"/>
      <c r="BD29" s="100"/>
      <c r="BE29" s="100"/>
      <c r="BF29" s="100"/>
      <c r="BG29" s="107"/>
      <c r="BH29" s="111"/>
      <c r="BI29" s="110"/>
    </row>
    <row r="30" spans="1:61" ht="18" customHeight="1" thickBot="1">
      <c r="A30" s="383"/>
      <c r="B30" s="348"/>
      <c r="C30" s="391"/>
      <c r="D30" s="31" t="s">
        <v>18</v>
      </c>
      <c r="E30" s="22"/>
      <c r="F30" s="22"/>
      <c r="G30" s="22"/>
      <c r="H30" s="22"/>
      <c r="I30" s="45"/>
      <c r="J30" s="255"/>
      <c r="K30" s="255"/>
      <c r="L30" s="45"/>
      <c r="M30" s="250"/>
      <c r="N30" s="250"/>
      <c r="O30" s="250"/>
      <c r="P30" s="250"/>
      <c r="Q30" s="250"/>
      <c r="R30" s="250"/>
      <c r="S30" s="22"/>
      <c r="T30" s="22"/>
      <c r="U30" s="22"/>
      <c r="V30" s="99"/>
      <c r="W30" s="103"/>
      <c r="X30" s="47"/>
      <c r="Y30" s="303"/>
      <c r="Z30" s="330">
        <f>X30+U30+T30+S30+L30+K30+J30+I30+H30+G30+F30+E30</f>
        <v>0</v>
      </c>
      <c r="AA30" s="47">
        <v>2</v>
      </c>
      <c r="AB30" s="47">
        <v>2</v>
      </c>
      <c r="AC30" s="47">
        <v>2</v>
      </c>
      <c r="AD30" s="47">
        <v>2</v>
      </c>
      <c r="AE30" s="47">
        <v>2</v>
      </c>
      <c r="AF30" s="47">
        <v>2</v>
      </c>
      <c r="AG30" s="47">
        <v>1</v>
      </c>
      <c r="AH30" s="205">
        <v>2</v>
      </c>
      <c r="AI30" s="205">
        <v>2</v>
      </c>
      <c r="AJ30" s="47">
        <v>2</v>
      </c>
      <c r="AK30" s="47">
        <v>2</v>
      </c>
      <c r="AL30" s="47">
        <v>2</v>
      </c>
      <c r="AM30" s="45">
        <v>2</v>
      </c>
      <c r="AN30" s="255">
        <v>2</v>
      </c>
      <c r="AO30" s="255">
        <v>1</v>
      </c>
      <c r="AP30" s="205">
        <v>2</v>
      </c>
      <c r="AQ30" s="205">
        <v>2</v>
      </c>
      <c r="AR30" s="270"/>
      <c r="AS30" s="270"/>
      <c r="AT30" s="47">
        <v>2</v>
      </c>
      <c r="AU30" s="47">
        <v>2</v>
      </c>
      <c r="AV30" s="305"/>
      <c r="AW30" s="137"/>
      <c r="AX30" s="330">
        <f>AA30+AB30+AC30+AD30+AE30+AF30+AG30+AH30+AI30+AJ30+AK30+AL30+AM30+AN30+AO30+AP30+AQ30+AT30+AU30</f>
        <v>36</v>
      </c>
      <c r="AY30" s="237">
        <f t="shared" si="6"/>
        <v>36</v>
      </c>
      <c r="AZ30" s="100"/>
      <c r="BA30" s="100"/>
      <c r="BB30" s="100"/>
      <c r="BC30" s="100"/>
      <c r="BD30" s="100"/>
      <c r="BE30" s="100"/>
      <c r="BF30" s="100"/>
      <c r="BG30" s="107"/>
      <c r="BH30" s="111"/>
      <c r="BI30" s="110"/>
    </row>
    <row r="31" spans="1:61" ht="18" customHeight="1" thickBot="1" thickTop="1">
      <c r="A31" s="383"/>
      <c r="B31" s="388" t="s">
        <v>123</v>
      </c>
      <c r="C31" s="392" t="s">
        <v>124</v>
      </c>
      <c r="D31" s="262" t="s">
        <v>17</v>
      </c>
      <c r="E31" s="259">
        <f>E33+E45</f>
        <v>26</v>
      </c>
      <c r="F31" s="259">
        <f aca="true" t="shared" si="15" ref="F31:L31">F33+F45</f>
        <v>26</v>
      </c>
      <c r="G31" s="259">
        <f t="shared" si="15"/>
        <v>26</v>
      </c>
      <c r="H31" s="259">
        <f t="shared" si="15"/>
        <v>26</v>
      </c>
      <c r="I31" s="259">
        <f t="shared" si="15"/>
        <v>26</v>
      </c>
      <c r="J31" s="259">
        <f t="shared" si="15"/>
        <v>24</v>
      </c>
      <c r="K31" s="259">
        <f t="shared" si="15"/>
        <v>26</v>
      </c>
      <c r="L31" s="259">
        <f t="shared" si="15"/>
        <v>24</v>
      </c>
      <c r="M31" s="250"/>
      <c r="N31" s="250"/>
      <c r="O31" s="250"/>
      <c r="P31" s="250"/>
      <c r="Q31" s="250"/>
      <c r="R31" s="250"/>
      <c r="S31" s="259">
        <f aca="true" t="shared" si="16" ref="S31:U32">S33+S45</f>
        <v>26</v>
      </c>
      <c r="T31" s="259">
        <f t="shared" si="16"/>
        <v>24</v>
      </c>
      <c r="U31" s="259">
        <f t="shared" si="16"/>
        <v>24</v>
      </c>
      <c r="V31" s="99"/>
      <c r="W31" s="103"/>
      <c r="X31" s="259">
        <f>X33+X45</f>
        <v>26</v>
      </c>
      <c r="Y31" s="303"/>
      <c r="Z31" s="43">
        <f>Z33+Z45</f>
        <v>304</v>
      </c>
      <c r="AA31" s="258">
        <f aca="true" t="shared" si="17" ref="AA31:AR31">AA33+AA45</f>
        <v>26</v>
      </c>
      <c r="AB31" s="258">
        <f t="shared" si="17"/>
        <v>24</v>
      </c>
      <c r="AC31" s="258">
        <f t="shared" si="17"/>
        <v>26</v>
      </c>
      <c r="AD31" s="258">
        <f t="shared" si="17"/>
        <v>24</v>
      </c>
      <c r="AE31" s="258">
        <f t="shared" si="17"/>
        <v>26</v>
      </c>
      <c r="AF31" s="258">
        <f t="shared" si="17"/>
        <v>24</v>
      </c>
      <c r="AG31" s="258">
        <f t="shared" si="17"/>
        <v>28</v>
      </c>
      <c r="AH31" s="258">
        <f t="shared" si="17"/>
        <v>26</v>
      </c>
      <c r="AI31" s="258">
        <f t="shared" si="17"/>
        <v>26</v>
      </c>
      <c r="AJ31" s="258">
        <f t="shared" si="17"/>
        <v>26</v>
      </c>
      <c r="AK31" s="258">
        <f t="shared" si="17"/>
        <v>26</v>
      </c>
      <c r="AL31" s="258">
        <f t="shared" si="17"/>
        <v>26</v>
      </c>
      <c r="AM31" s="258">
        <f t="shared" si="17"/>
        <v>26</v>
      </c>
      <c r="AN31" s="258">
        <f t="shared" si="17"/>
        <v>24</v>
      </c>
      <c r="AO31" s="258">
        <f t="shared" si="17"/>
        <v>28</v>
      </c>
      <c r="AP31" s="258">
        <f t="shared" si="17"/>
        <v>26</v>
      </c>
      <c r="AQ31" s="258">
        <f t="shared" si="17"/>
        <v>26</v>
      </c>
      <c r="AR31" s="270">
        <f t="shared" si="17"/>
        <v>0</v>
      </c>
      <c r="AS31" s="270">
        <f aca="true" t="shared" si="18" ref="AS31:AX32">AS33+AS45</f>
        <v>0</v>
      </c>
      <c r="AT31" s="258">
        <f t="shared" si="18"/>
        <v>26</v>
      </c>
      <c r="AU31" s="258">
        <f t="shared" si="18"/>
        <v>28</v>
      </c>
      <c r="AV31" s="303">
        <f t="shared" si="18"/>
        <v>0</v>
      </c>
      <c r="AW31" s="320">
        <f t="shared" si="18"/>
        <v>0</v>
      </c>
      <c r="AX31" s="236">
        <f>AU31+AT31+AQ31+AP31+AO31+AN31+AM31+AL31+AK31+AJ31+AI31+AH31+AG31+AF31+AE31+AD31+AC31+AB31+AA31</f>
        <v>492</v>
      </c>
      <c r="AY31" s="237">
        <f t="shared" si="6"/>
        <v>796</v>
      </c>
      <c r="AZ31" s="100"/>
      <c r="BA31" s="100"/>
      <c r="BB31" s="100"/>
      <c r="BC31" s="100"/>
      <c r="BD31" s="100"/>
      <c r="BE31" s="100"/>
      <c r="BF31" s="100"/>
      <c r="BG31" s="107"/>
      <c r="BH31" s="111"/>
      <c r="BI31" s="110"/>
    </row>
    <row r="32" spans="1:61" ht="18" customHeight="1" thickBot="1">
      <c r="A32" s="383"/>
      <c r="B32" s="389"/>
      <c r="C32" s="370"/>
      <c r="D32" s="263" t="s">
        <v>18</v>
      </c>
      <c r="E32" s="259">
        <f>E34+E46</f>
        <v>13</v>
      </c>
      <c r="F32" s="259">
        <f aca="true" t="shared" si="19" ref="F32:L32">F34+F46</f>
        <v>14</v>
      </c>
      <c r="G32" s="259">
        <f t="shared" si="19"/>
        <v>13</v>
      </c>
      <c r="H32" s="259">
        <f t="shared" si="19"/>
        <v>14</v>
      </c>
      <c r="I32" s="259">
        <f t="shared" si="19"/>
        <v>12</v>
      </c>
      <c r="J32" s="259">
        <f t="shared" si="19"/>
        <v>13</v>
      </c>
      <c r="K32" s="259">
        <f t="shared" si="19"/>
        <v>12</v>
      </c>
      <c r="L32" s="259">
        <f t="shared" si="19"/>
        <v>13</v>
      </c>
      <c r="M32" s="250"/>
      <c r="N32" s="250"/>
      <c r="O32" s="250"/>
      <c r="P32" s="250"/>
      <c r="Q32" s="250"/>
      <c r="R32" s="250"/>
      <c r="S32" s="259">
        <f t="shared" si="16"/>
        <v>13</v>
      </c>
      <c r="T32" s="259">
        <f t="shared" si="16"/>
        <v>11</v>
      </c>
      <c r="U32" s="259">
        <f t="shared" si="16"/>
        <v>11</v>
      </c>
      <c r="V32" s="99"/>
      <c r="W32" s="103"/>
      <c r="X32" s="259">
        <f>X34+X46</f>
        <v>13</v>
      </c>
      <c r="Y32" s="303"/>
      <c r="Z32" s="43">
        <f>Z34+Z46</f>
        <v>152</v>
      </c>
      <c r="AA32" s="258">
        <f aca="true" t="shared" si="20" ref="AA32:AQ32">AA34+AA46</f>
        <v>13</v>
      </c>
      <c r="AB32" s="258">
        <f t="shared" si="20"/>
        <v>12</v>
      </c>
      <c r="AC32" s="258">
        <f t="shared" si="20"/>
        <v>13</v>
      </c>
      <c r="AD32" s="258">
        <f t="shared" si="20"/>
        <v>12</v>
      </c>
      <c r="AE32" s="258">
        <f t="shared" si="20"/>
        <v>13</v>
      </c>
      <c r="AF32" s="258">
        <f t="shared" si="20"/>
        <v>12</v>
      </c>
      <c r="AG32" s="258">
        <f t="shared" si="20"/>
        <v>14</v>
      </c>
      <c r="AH32" s="258">
        <f t="shared" si="20"/>
        <v>13</v>
      </c>
      <c r="AI32" s="258">
        <f t="shared" si="20"/>
        <v>13</v>
      </c>
      <c r="AJ32" s="258">
        <f t="shared" si="20"/>
        <v>13</v>
      </c>
      <c r="AK32" s="258">
        <f t="shared" si="20"/>
        <v>13</v>
      </c>
      <c r="AL32" s="258">
        <f t="shared" si="20"/>
        <v>13</v>
      </c>
      <c r="AM32" s="258">
        <f t="shared" si="20"/>
        <v>13</v>
      </c>
      <c r="AN32" s="258">
        <f t="shared" si="20"/>
        <v>12</v>
      </c>
      <c r="AO32" s="258">
        <f>AO34+AO46</f>
        <v>14</v>
      </c>
      <c r="AP32" s="258">
        <f t="shared" si="20"/>
        <v>13</v>
      </c>
      <c r="AQ32" s="258">
        <f t="shared" si="20"/>
        <v>13</v>
      </c>
      <c r="AR32" s="270"/>
      <c r="AS32" s="270">
        <f t="shared" si="18"/>
        <v>0</v>
      </c>
      <c r="AT32" s="258">
        <f t="shared" si="18"/>
        <v>13</v>
      </c>
      <c r="AU32" s="258">
        <f t="shared" si="18"/>
        <v>14</v>
      </c>
      <c r="AV32" s="303">
        <f t="shared" si="18"/>
        <v>0</v>
      </c>
      <c r="AW32" s="320">
        <f t="shared" si="18"/>
        <v>0</v>
      </c>
      <c r="AX32" s="236">
        <f t="shared" si="18"/>
        <v>246</v>
      </c>
      <c r="AY32" s="237">
        <f t="shared" si="6"/>
        <v>398</v>
      </c>
      <c r="AZ32" s="100"/>
      <c r="BA32" s="100"/>
      <c r="BB32" s="100"/>
      <c r="BC32" s="100"/>
      <c r="BD32" s="100"/>
      <c r="BE32" s="100"/>
      <c r="BF32" s="100"/>
      <c r="BG32" s="107"/>
      <c r="BH32" s="111"/>
      <c r="BI32" s="110"/>
    </row>
    <row r="33" spans="1:61" ht="18" customHeight="1" thickBot="1" thickTop="1">
      <c r="A33" s="383"/>
      <c r="B33" s="366" t="s">
        <v>31</v>
      </c>
      <c r="C33" s="339" t="s">
        <v>134</v>
      </c>
      <c r="D33" s="266" t="s">
        <v>17</v>
      </c>
      <c r="E33" s="265">
        <f>E35+E37+E39+E41+E43</f>
        <v>10</v>
      </c>
      <c r="F33" s="265">
        <f aca="true" t="shared" si="21" ref="F33:U33">F35+F37+F39+F41+F43</f>
        <v>14</v>
      </c>
      <c r="G33" s="265">
        <f t="shared" si="21"/>
        <v>12</v>
      </c>
      <c r="H33" s="265">
        <f t="shared" si="21"/>
        <v>14</v>
      </c>
      <c r="I33" s="265">
        <f t="shared" si="21"/>
        <v>12</v>
      </c>
      <c r="J33" s="265">
        <f t="shared" si="21"/>
        <v>12</v>
      </c>
      <c r="K33" s="265">
        <f t="shared" si="21"/>
        <v>10</v>
      </c>
      <c r="L33" s="265">
        <f t="shared" si="21"/>
        <v>12</v>
      </c>
      <c r="M33" s="250"/>
      <c r="N33" s="250"/>
      <c r="O33" s="250"/>
      <c r="P33" s="250"/>
      <c r="Q33" s="250"/>
      <c r="R33" s="250"/>
      <c r="S33" s="265">
        <f t="shared" si="21"/>
        <v>10</v>
      </c>
      <c r="T33" s="265">
        <f t="shared" si="21"/>
        <v>12</v>
      </c>
      <c r="U33" s="265">
        <f t="shared" si="21"/>
        <v>10</v>
      </c>
      <c r="V33" s="99"/>
      <c r="W33" s="103"/>
      <c r="X33" s="264">
        <f>X35+X37+X39+X41+X43</f>
        <v>11</v>
      </c>
      <c r="Y33" s="303"/>
      <c r="Z33" s="43">
        <f>Z35+Z37+Z39+Z41+Z43</f>
        <v>139</v>
      </c>
      <c r="AA33" s="264">
        <f>AA35+AA37+AA39+AA41+AA43</f>
        <v>22</v>
      </c>
      <c r="AB33" s="264">
        <f aca="true" t="shared" si="22" ref="AB33:AQ33">AB35+AB37+AB39+AB41+AB43</f>
        <v>20</v>
      </c>
      <c r="AC33" s="264">
        <f t="shared" si="22"/>
        <v>22</v>
      </c>
      <c r="AD33" s="264">
        <f t="shared" si="22"/>
        <v>20</v>
      </c>
      <c r="AE33" s="264">
        <f t="shared" si="22"/>
        <v>22</v>
      </c>
      <c r="AF33" s="264">
        <f t="shared" si="22"/>
        <v>20</v>
      </c>
      <c r="AG33" s="264">
        <f t="shared" si="22"/>
        <v>24</v>
      </c>
      <c r="AH33" s="264">
        <f t="shared" si="22"/>
        <v>22</v>
      </c>
      <c r="AI33" s="264">
        <f t="shared" si="22"/>
        <v>22</v>
      </c>
      <c r="AJ33" s="264">
        <f t="shared" si="22"/>
        <v>22</v>
      </c>
      <c r="AK33" s="264">
        <f t="shared" si="22"/>
        <v>22</v>
      </c>
      <c r="AL33" s="264">
        <f t="shared" si="22"/>
        <v>22</v>
      </c>
      <c r="AM33" s="264">
        <f t="shared" si="22"/>
        <v>22</v>
      </c>
      <c r="AN33" s="264">
        <f t="shared" si="22"/>
        <v>20</v>
      </c>
      <c r="AO33" s="264">
        <f t="shared" si="22"/>
        <v>24</v>
      </c>
      <c r="AP33" s="264">
        <f t="shared" si="22"/>
        <v>22</v>
      </c>
      <c r="AQ33" s="264">
        <f t="shared" si="22"/>
        <v>24</v>
      </c>
      <c r="AR33" s="270">
        <f aca="true" t="shared" si="23" ref="AR33:AW33">AR35+AR37+AR39+AR41+AR43</f>
        <v>0</v>
      </c>
      <c r="AS33" s="270">
        <f t="shared" si="23"/>
        <v>0</v>
      </c>
      <c r="AT33" s="264">
        <f t="shared" si="23"/>
        <v>24</v>
      </c>
      <c r="AU33" s="264">
        <f t="shared" si="23"/>
        <v>25</v>
      </c>
      <c r="AV33" s="303">
        <f t="shared" si="23"/>
        <v>0</v>
      </c>
      <c r="AW33" s="320">
        <f t="shared" si="23"/>
        <v>0</v>
      </c>
      <c r="AX33" s="236">
        <f>AX35+AX37+AX39+AX41+AX43</f>
        <v>421</v>
      </c>
      <c r="AY33" s="237">
        <f t="shared" si="6"/>
        <v>560</v>
      </c>
      <c r="AZ33" s="100"/>
      <c r="BA33" s="100"/>
      <c r="BB33" s="100"/>
      <c r="BC33" s="100"/>
      <c r="BD33" s="100"/>
      <c r="BE33" s="100"/>
      <c r="BF33" s="100"/>
      <c r="BG33" s="107"/>
      <c r="BH33" s="111"/>
      <c r="BI33" s="110"/>
    </row>
    <row r="34" spans="1:61" ht="18" customHeight="1" thickBot="1">
      <c r="A34" s="383"/>
      <c r="B34" s="367"/>
      <c r="C34" s="340"/>
      <c r="D34" s="267" t="s">
        <v>18</v>
      </c>
      <c r="E34" s="265">
        <f>E36+E38+E40+E42+E44</f>
        <v>5</v>
      </c>
      <c r="F34" s="265">
        <f aca="true" t="shared" si="24" ref="F34:U34">F36+F38+F40+F42+F44</f>
        <v>7</v>
      </c>
      <c r="G34" s="265">
        <f t="shared" si="24"/>
        <v>6</v>
      </c>
      <c r="H34" s="265">
        <f t="shared" si="24"/>
        <v>7</v>
      </c>
      <c r="I34" s="265">
        <f t="shared" si="24"/>
        <v>6</v>
      </c>
      <c r="J34" s="265">
        <f t="shared" si="24"/>
        <v>6</v>
      </c>
      <c r="K34" s="265">
        <f t="shared" si="24"/>
        <v>5</v>
      </c>
      <c r="L34" s="265">
        <f t="shared" si="24"/>
        <v>6</v>
      </c>
      <c r="M34" s="250"/>
      <c r="N34" s="250"/>
      <c r="O34" s="250"/>
      <c r="P34" s="250"/>
      <c r="Q34" s="250"/>
      <c r="R34" s="250"/>
      <c r="S34" s="265">
        <f t="shared" si="24"/>
        <v>5</v>
      </c>
      <c r="T34" s="265">
        <f t="shared" si="24"/>
        <v>6</v>
      </c>
      <c r="U34" s="265">
        <f t="shared" si="24"/>
        <v>5</v>
      </c>
      <c r="V34" s="99"/>
      <c r="W34" s="103"/>
      <c r="X34" s="264">
        <f>X36+X38+X40+X42+X44</f>
        <v>5</v>
      </c>
      <c r="Y34" s="303"/>
      <c r="Z34" s="43">
        <f>Z36+Z38+Z40+Z42+Z44</f>
        <v>69</v>
      </c>
      <c r="AA34" s="264">
        <f>AA36+AA38+AA40+AA42+AA44</f>
        <v>11</v>
      </c>
      <c r="AB34" s="264">
        <f aca="true" t="shared" si="25" ref="AB34:AW34">AB36+AB38+AB40+AB42+AB44</f>
        <v>10</v>
      </c>
      <c r="AC34" s="264">
        <f t="shared" si="25"/>
        <v>11</v>
      </c>
      <c r="AD34" s="264">
        <f t="shared" si="25"/>
        <v>10</v>
      </c>
      <c r="AE34" s="264">
        <f t="shared" si="25"/>
        <v>11</v>
      </c>
      <c r="AF34" s="264">
        <f t="shared" si="25"/>
        <v>10</v>
      </c>
      <c r="AG34" s="264">
        <f t="shared" si="25"/>
        <v>12</v>
      </c>
      <c r="AH34" s="264">
        <f t="shared" si="25"/>
        <v>11</v>
      </c>
      <c r="AI34" s="264">
        <f t="shared" si="25"/>
        <v>11</v>
      </c>
      <c r="AJ34" s="264">
        <f t="shared" si="25"/>
        <v>11</v>
      </c>
      <c r="AK34" s="264">
        <f t="shared" si="25"/>
        <v>11</v>
      </c>
      <c r="AL34" s="264">
        <f t="shared" si="25"/>
        <v>11</v>
      </c>
      <c r="AM34" s="264">
        <f t="shared" si="25"/>
        <v>11</v>
      </c>
      <c r="AN34" s="264">
        <f t="shared" si="25"/>
        <v>10</v>
      </c>
      <c r="AO34" s="264">
        <f t="shared" si="25"/>
        <v>12</v>
      </c>
      <c r="AP34" s="264">
        <f t="shared" si="25"/>
        <v>11</v>
      </c>
      <c r="AQ34" s="264">
        <f t="shared" si="25"/>
        <v>12</v>
      </c>
      <c r="AR34" s="270">
        <f t="shared" si="25"/>
        <v>0</v>
      </c>
      <c r="AS34" s="270">
        <f t="shared" si="25"/>
        <v>0</v>
      </c>
      <c r="AT34" s="264">
        <f t="shared" si="25"/>
        <v>12</v>
      </c>
      <c r="AU34" s="264">
        <f t="shared" si="25"/>
        <v>13</v>
      </c>
      <c r="AV34" s="303">
        <f t="shared" si="25"/>
        <v>0</v>
      </c>
      <c r="AW34" s="320">
        <f t="shared" si="25"/>
        <v>0</v>
      </c>
      <c r="AX34" s="236">
        <f>AX36+AX38+AX40+AX42+AX44</f>
        <v>211</v>
      </c>
      <c r="AY34" s="237">
        <f t="shared" si="6"/>
        <v>280</v>
      </c>
      <c r="AZ34" s="100"/>
      <c r="BA34" s="100"/>
      <c r="BB34" s="100"/>
      <c r="BC34" s="100"/>
      <c r="BD34" s="100"/>
      <c r="BE34" s="100"/>
      <c r="BF34" s="100"/>
      <c r="BG34" s="107"/>
      <c r="BH34" s="111"/>
      <c r="BI34" s="110"/>
    </row>
    <row r="35" spans="1:61" ht="18" customHeight="1" thickBot="1" thickTop="1">
      <c r="A35" s="383"/>
      <c r="B35" s="347" t="s">
        <v>117</v>
      </c>
      <c r="C35" s="343" t="s">
        <v>126</v>
      </c>
      <c r="D35" s="11" t="s">
        <v>17</v>
      </c>
      <c r="E35" s="22">
        <v>4</v>
      </c>
      <c r="F35" s="22">
        <v>6</v>
      </c>
      <c r="G35" s="22">
        <v>6</v>
      </c>
      <c r="H35" s="22">
        <v>6</v>
      </c>
      <c r="I35" s="45">
        <v>6</v>
      </c>
      <c r="J35" s="255">
        <v>4</v>
      </c>
      <c r="K35" s="255">
        <v>4</v>
      </c>
      <c r="L35" s="45">
        <v>4</v>
      </c>
      <c r="M35" s="250"/>
      <c r="N35" s="250"/>
      <c r="O35" s="250"/>
      <c r="P35" s="250"/>
      <c r="Q35" s="250"/>
      <c r="R35" s="250"/>
      <c r="S35" s="22">
        <v>4</v>
      </c>
      <c r="T35" s="22">
        <v>4</v>
      </c>
      <c r="U35" s="22">
        <v>4</v>
      </c>
      <c r="V35" s="99"/>
      <c r="W35" s="103"/>
      <c r="X35" s="22">
        <v>5</v>
      </c>
      <c r="Y35" s="309"/>
      <c r="Z35" s="330">
        <f aca="true" t="shared" si="26" ref="Z35:Z44">X35+U35+T35+S35+L35+K35+J35+I35+H35+G35+F35+E35</f>
        <v>57</v>
      </c>
      <c r="AA35" s="22">
        <v>2</v>
      </c>
      <c r="AB35" s="22">
        <v>4</v>
      </c>
      <c r="AC35" s="22">
        <v>2</v>
      </c>
      <c r="AD35" s="22">
        <v>4</v>
      </c>
      <c r="AE35" s="22">
        <v>2</v>
      </c>
      <c r="AF35" s="22">
        <v>4</v>
      </c>
      <c r="AG35" s="22">
        <v>2</v>
      </c>
      <c r="AH35" s="22">
        <v>4</v>
      </c>
      <c r="AI35" s="22">
        <v>2</v>
      </c>
      <c r="AJ35" s="22">
        <v>2</v>
      </c>
      <c r="AK35" s="22">
        <v>2</v>
      </c>
      <c r="AL35" s="22">
        <v>4</v>
      </c>
      <c r="AM35" s="22">
        <v>4</v>
      </c>
      <c r="AN35" s="22">
        <v>2</v>
      </c>
      <c r="AO35" s="22">
        <v>4</v>
      </c>
      <c r="AP35" s="205">
        <v>2</v>
      </c>
      <c r="AQ35" s="205">
        <v>4</v>
      </c>
      <c r="AR35" s="270"/>
      <c r="AS35" s="270"/>
      <c r="AT35" s="47">
        <v>4</v>
      </c>
      <c r="AU35" s="47">
        <v>3</v>
      </c>
      <c r="AV35" s="305"/>
      <c r="AW35" s="137"/>
      <c r="AX35" s="330">
        <f aca="true" t="shared" si="27" ref="AX35:AX44">AA35+AB35+AC35+AD35+AE35+AF35+AG35+AH35+AI35+AJ35+AK35+AL35+AM35+AN35+AO35+AP35+AQ35+AT35+AU35</f>
        <v>57</v>
      </c>
      <c r="AY35" s="237">
        <f t="shared" si="6"/>
        <v>114</v>
      </c>
      <c r="AZ35" s="100"/>
      <c r="BA35" s="100"/>
      <c r="BB35" s="100"/>
      <c r="BC35" s="100"/>
      <c r="BD35" s="100"/>
      <c r="BE35" s="100"/>
      <c r="BF35" s="100"/>
      <c r="BG35" s="107"/>
      <c r="BH35" s="111"/>
      <c r="BI35" s="110"/>
    </row>
    <row r="36" spans="1:61" ht="18" customHeight="1" thickBot="1">
      <c r="A36" s="383"/>
      <c r="B36" s="368"/>
      <c r="C36" s="365"/>
      <c r="D36" s="31" t="s">
        <v>18</v>
      </c>
      <c r="E36" s="22">
        <v>2</v>
      </c>
      <c r="F36" s="22">
        <v>3</v>
      </c>
      <c r="G36" s="22">
        <v>3</v>
      </c>
      <c r="H36" s="22">
        <v>3</v>
      </c>
      <c r="I36" s="45">
        <v>3</v>
      </c>
      <c r="J36" s="255">
        <v>2</v>
      </c>
      <c r="K36" s="255">
        <v>2</v>
      </c>
      <c r="L36" s="45">
        <v>2</v>
      </c>
      <c r="M36" s="250"/>
      <c r="N36" s="250"/>
      <c r="O36" s="250"/>
      <c r="P36" s="250"/>
      <c r="Q36" s="250"/>
      <c r="R36" s="250"/>
      <c r="S36" s="22">
        <v>2</v>
      </c>
      <c r="T36" s="22">
        <v>2</v>
      </c>
      <c r="U36" s="22">
        <v>2</v>
      </c>
      <c r="V36" s="99"/>
      <c r="W36" s="103"/>
      <c r="X36" s="47">
        <v>2</v>
      </c>
      <c r="Y36" s="303"/>
      <c r="Z36" s="330">
        <f t="shared" si="26"/>
        <v>28</v>
      </c>
      <c r="AA36" s="47">
        <v>1</v>
      </c>
      <c r="AB36" s="47">
        <v>2</v>
      </c>
      <c r="AC36" s="47">
        <v>1</v>
      </c>
      <c r="AD36" s="47">
        <v>2</v>
      </c>
      <c r="AE36" s="47">
        <v>1</v>
      </c>
      <c r="AF36" s="47">
        <v>2</v>
      </c>
      <c r="AG36" s="47">
        <v>1</v>
      </c>
      <c r="AH36" s="205">
        <v>2</v>
      </c>
      <c r="AI36" s="205">
        <v>1</v>
      </c>
      <c r="AJ36" s="47">
        <v>1</v>
      </c>
      <c r="AK36" s="47">
        <v>1</v>
      </c>
      <c r="AL36" s="47">
        <v>2</v>
      </c>
      <c r="AM36" s="45">
        <v>2</v>
      </c>
      <c r="AN36" s="45">
        <v>1</v>
      </c>
      <c r="AO36" s="255">
        <v>2</v>
      </c>
      <c r="AP36" s="205">
        <v>1</v>
      </c>
      <c r="AQ36" s="205">
        <v>2</v>
      </c>
      <c r="AR36" s="270"/>
      <c r="AS36" s="270"/>
      <c r="AT36" s="47">
        <v>2</v>
      </c>
      <c r="AU36" s="47">
        <v>2</v>
      </c>
      <c r="AV36" s="305"/>
      <c r="AW36" s="137"/>
      <c r="AX36" s="330">
        <f t="shared" si="27"/>
        <v>29</v>
      </c>
      <c r="AY36" s="237">
        <f t="shared" si="6"/>
        <v>57</v>
      </c>
      <c r="AZ36" s="100"/>
      <c r="BA36" s="100"/>
      <c r="BB36" s="100"/>
      <c r="BC36" s="100"/>
      <c r="BD36" s="100"/>
      <c r="BE36" s="100"/>
      <c r="BF36" s="100"/>
      <c r="BG36" s="107"/>
      <c r="BH36" s="111"/>
      <c r="BI36" s="110"/>
    </row>
    <row r="37" spans="1:61" ht="18" customHeight="1" thickBot="1">
      <c r="A37" s="383"/>
      <c r="B37" s="334" t="s">
        <v>45</v>
      </c>
      <c r="C37" s="349" t="s">
        <v>135</v>
      </c>
      <c r="D37" s="11" t="s">
        <v>17</v>
      </c>
      <c r="E37" s="22">
        <v>2</v>
      </c>
      <c r="F37" s="22">
        <v>4</v>
      </c>
      <c r="G37" s="22">
        <v>2</v>
      </c>
      <c r="H37" s="22">
        <v>4</v>
      </c>
      <c r="I37" s="45">
        <v>2</v>
      </c>
      <c r="J37" s="255">
        <v>4</v>
      </c>
      <c r="K37" s="255">
        <v>2</v>
      </c>
      <c r="L37" s="45">
        <v>4</v>
      </c>
      <c r="M37" s="250"/>
      <c r="N37" s="250"/>
      <c r="O37" s="250"/>
      <c r="P37" s="250"/>
      <c r="Q37" s="250"/>
      <c r="R37" s="250"/>
      <c r="S37" s="22">
        <v>2</v>
      </c>
      <c r="T37" s="22">
        <v>4</v>
      </c>
      <c r="U37" s="22">
        <v>2</v>
      </c>
      <c r="V37" s="99"/>
      <c r="W37" s="103"/>
      <c r="X37" s="47">
        <v>4</v>
      </c>
      <c r="Y37" s="303"/>
      <c r="Z37" s="330">
        <f t="shared" si="26"/>
        <v>36</v>
      </c>
      <c r="AA37" s="47">
        <v>8</v>
      </c>
      <c r="AB37" s="47">
        <v>8</v>
      </c>
      <c r="AC37" s="47">
        <v>8</v>
      </c>
      <c r="AD37" s="47">
        <v>8</v>
      </c>
      <c r="AE37" s="47">
        <v>8</v>
      </c>
      <c r="AF37" s="47">
        <v>8</v>
      </c>
      <c r="AG37" s="47">
        <v>8</v>
      </c>
      <c r="AH37" s="205">
        <v>8</v>
      </c>
      <c r="AI37" s="205">
        <v>8</v>
      </c>
      <c r="AJ37" s="47">
        <v>8</v>
      </c>
      <c r="AK37" s="47">
        <v>8</v>
      </c>
      <c r="AL37" s="47">
        <v>8</v>
      </c>
      <c r="AM37" s="45">
        <v>6</v>
      </c>
      <c r="AN37" s="45">
        <v>8</v>
      </c>
      <c r="AO37" s="255">
        <v>8</v>
      </c>
      <c r="AP37" s="205">
        <v>8</v>
      </c>
      <c r="AQ37" s="205">
        <v>8</v>
      </c>
      <c r="AR37" s="270"/>
      <c r="AS37" s="270"/>
      <c r="AT37" s="47">
        <v>8</v>
      </c>
      <c r="AU37" s="47">
        <v>8</v>
      </c>
      <c r="AV37" s="305"/>
      <c r="AW37" s="137"/>
      <c r="AX37" s="330">
        <f t="shared" si="27"/>
        <v>150</v>
      </c>
      <c r="AY37" s="237">
        <f t="shared" si="6"/>
        <v>186</v>
      </c>
      <c r="AZ37" s="100"/>
      <c r="BA37" s="100"/>
      <c r="BB37" s="100"/>
      <c r="BC37" s="100"/>
      <c r="BD37" s="100"/>
      <c r="BE37" s="100"/>
      <c r="BF37" s="100"/>
      <c r="BG37" s="107"/>
      <c r="BH37" s="111"/>
      <c r="BI37" s="110"/>
    </row>
    <row r="38" spans="1:61" ht="18" customHeight="1" thickBot="1">
      <c r="A38" s="383"/>
      <c r="B38" s="335"/>
      <c r="C38" s="350"/>
      <c r="D38" s="31" t="s">
        <v>18</v>
      </c>
      <c r="E38" s="22">
        <v>1</v>
      </c>
      <c r="F38" s="22">
        <v>2</v>
      </c>
      <c r="G38" s="22">
        <v>1</v>
      </c>
      <c r="H38" s="22">
        <v>2</v>
      </c>
      <c r="I38" s="45">
        <v>1</v>
      </c>
      <c r="J38" s="255">
        <v>2</v>
      </c>
      <c r="K38" s="255">
        <v>1</v>
      </c>
      <c r="L38" s="45">
        <v>2</v>
      </c>
      <c r="M38" s="250"/>
      <c r="N38" s="250"/>
      <c r="O38" s="250"/>
      <c r="P38" s="250"/>
      <c r="Q38" s="250"/>
      <c r="R38" s="250"/>
      <c r="S38" s="22">
        <v>1</v>
      </c>
      <c r="T38" s="22">
        <v>2</v>
      </c>
      <c r="U38" s="22">
        <v>1</v>
      </c>
      <c r="V38" s="99"/>
      <c r="W38" s="103"/>
      <c r="X38" s="47">
        <v>2</v>
      </c>
      <c r="Y38" s="303"/>
      <c r="Z38" s="330">
        <f t="shared" si="26"/>
        <v>18</v>
      </c>
      <c r="AA38" s="47">
        <v>4</v>
      </c>
      <c r="AB38" s="47">
        <v>4</v>
      </c>
      <c r="AC38" s="47">
        <v>4</v>
      </c>
      <c r="AD38" s="47">
        <v>4</v>
      </c>
      <c r="AE38" s="47">
        <v>4</v>
      </c>
      <c r="AF38" s="47">
        <v>4</v>
      </c>
      <c r="AG38" s="47">
        <v>4</v>
      </c>
      <c r="AH38" s="47">
        <v>4</v>
      </c>
      <c r="AI38" s="47">
        <v>4</v>
      </c>
      <c r="AJ38" s="47">
        <v>4</v>
      </c>
      <c r="AK38" s="47">
        <v>4</v>
      </c>
      <c r="AL38" s="47">
        <v>4</v>
      </c>
      <c r="AM38" s="47">
        <v>3</v>
      </c>
      <c r="AN38" s="47">
        <v>4</v>
      </c>
      <c r="AO38" s="47">
        <v>4</v>
      </c>
      <c r="AP38" s="47">
        <v>4</v>
      </c>
      <c r="AQ38" s="47">
        <v>4</v>
      </c>
      <c r="AR38" s="270"/>
      <c r="AS38" s="270"/>
      <c r="AT38" s="47">
        <v>4</v>
      </c>
      <c r="AU38" s="47">
        <v>4</v>
      </c>
      <c r="AV38" s="305"/>
      <c r="AW38" s="137"/>
      <c r="AX38" s="330">
        <f t="shared" si="27"/>
        <v>75</v>
      </c>
      <c r="AY38" s="237">
        <f t="shared" si="6"/>
        <v>93</v>
      </c>
      <c r="AZ38" s="100"/>
      <c r="BA38" s="100"/>
      <c r="BB38" s="100"/>
      <c r="BC38" s="100"/>
      <c r="BD38" s="100"/>
      <c r="BE38" s="100"/>
      <c r="BF38" s="100"/>
      <c r="BG38" s="107"/>
      <c r="BH38" s="111"/>
      <c r="BI38" s="110"/>
    </row>
    <row r="39" spans="1:61" ht="18" customHeight="1" thickBot="1">
      <c r="A39" s="383"/>
      <c r="B39" s="334" t="s">
        <v>50</v>
      </c>
      <c r="C39" s="349" t="s">
        <v>136</v>
      </c>
      <c r="D39" s="11" t="s">
        <v>17</v>
      </c>
      <c r="E39" s="22">
        <v>4</v>
      </c>
      <c r="F39" s="22">
        <v>4</v>
      </c>
      <c r="G39" s="22">
        <v>4</v>
      </c>
      <c r="H39" s="22">
        <v>4</v>
      </c>
      <c r="I39" s="45">
        <v>4</v>
      </c>
      <c r="J39" s="255">
        <v>4</v>
      </c>
      <c r="K39" s="255">
        <v>4</v>
      </c>
      <c r="L39" s="45">
        <v>4</v>
      </c>
      <c r="M39" s="250"/>
      <c r="N39" s="250"/>
      <c r="O39" s="250"/>
      <c r="P39" s="250"/>
      <c r="Q39" s="250"/>
      <c r="R39" s="250"/>
      <c r="S39" s="22">
        <v>4</v>
      </c>
      <c r="T39" s="22">
        <v>4</v>
      </c>
      <c r="U39" s="22">
        <v>4</v>
      </c>
      <c r="V39" s="99"/>
      <c r="W39" s="103"/>
      <c r="X39" s="47">
        <v>2</v>
      </c>
      <c r="Y39" s="303"/>
      <c r="Z39" s="330">
        <f t="shared" si="26"/>
        <v>46</v>
      </c>
      <c r="AA39" s="47">
        <v>4</v>
      </c>
      <c r="AB39" s="47">
        <v>4</v>
      </c>
      <c r="AC39" s="47">
        <v>4</v>
      </c>
      <c r="AD39" s="47">
        <v>4</v>
      </c>
      <c r="AE39" s="47">
        <v>4</v>
      </c>
      <c r="AF39" s="47">
        <v>4</v>
      </c>
      <c r="AG39" s="47">
        <v>6</v>
      </c>
      <c r="AH39" s="205">
        <v>6</v>
      </c>
      <c r="AI39" s="205">
        <v>4</v>
      </c>
      <c r="AJ39" s="47">
        <v>6</v>
      </c>
      <c r="AK39" s="47">
        <v>4</v>
      </c>
      <c r="AL39" s="47">
        <v>6</v>
      </c>
      <c r="AM39" s="45">
        <v>4</v>
      </c>
      <c r="AN39" s="45">
        <v>6</v>
      </c>
      <c r="AO39" s="255">
        <v>4</v>
      </c>
      <c r="AP39" s="205">
        <v>6</v>
      </c>
      <c r="AQ39" s="205">
        <v>4</v>
      </c>
      <c r="AR39" s="270"/>
      <c r="AS39" s="270"/>
      <c r="AT39" s="47">
        <v>4</v>
      </c>
      <c r="AU39" s="47">
        <v>6</v>
      </c>
      <c r="AV39" s="305"/>
      <c r="AW39" s="137"/>
      <c r="AX39" s="330">
        <f t="shared" si="27"/>
        <v>90</v>
      </c>
      <c r="AY39" s="237">
        <f t="shared" si="6"/>
        <v>136</v>
      </c>
      <c r="AZ39" s="100"/>
      <c r="BA39" s="100"/>
      <c r="BB39" s="100"/>
      <c r="BC39" s="100"/>
      <c r="BD39" s="100"/>
      <c r="BE39" s="100"/>
      <c r="BF39" s="100"/>
      <c r="BG39" s="107"/>
      <c r="BH39" s="111"/>
      <c r="BI39" s="110"/>
    </row>
    <row r="40" spans="1:61" ht="18" customHeight="1" thickBot="1">
      <c r="A40" s="383"/>
      <c r="B40" s="335"/>
      <c r="C40" s="350"/>
      <c r="D40" s="31" t="s">
        <v>18</v>
      </c>
      <c r="E40" s="22">
        <v>2</v>
      </c>
      <c r="F40" s="22">
        <v>2</v>
      </c>
      <c r="G40" s="22">
        <v>2</v>
      </c>
      <c r="H40" s="22">
        <v>2</v>
      </c>
      <c r="I40" s="45">
        <v>2</v>
      </c>
      <c r="J40" s="255">
        <v>2</v>
      </c>
      <c r="K40" s="255">
        <v>2</v>
      </c>
      <c r="L40" s="45">
        <v>2</v>
      </c>
      <c r="M40" s="250"/>
      <c r="N40" s="250"/>
      <c r="O40" s="250"/>
      <c r="P40" s="250"/>
      <c r="Q40" s="250"/>
      <c r="R40" s="250"/>
      <c r="S40" s="22">
        <v>2</v>
      </c>
      <c r="T40" s="22">
        <v>2</v>
      </c>
      <c r="U40" s="22">
        <v>2</v>
      </c>
      <c r="V40" s="99"/>
      <c r="W40" s="103"/>
      <c r="X40" s="47">
        <v>1</v>
      </c>
      <c r="Y40" s="303"/>
      <c r="Z40" s="330">
        <f t="shared" si="26"/>
        <v>23</v>
      </c>
      <c r="AA40" s="47">
        <v>2</v>
      </c>
      <c r="AB40" s="47">
        <v>2</v>
      </c>
      <c r="AC40" s="47">
        <v>2</v>
      </c>
      <c r="AD40" s="47">
        <v>2</v>
      </c>
      <c r="AE40" s="47">
        <v>2</v>
      </c>
      <c r="AF40" s="47">
        <v>2</v>
      </c>
      <c r="AG40" s="47">
        <v>3</v>
      </c>
      <c r="AH40" s="205">
        <v>3</v>
      </c>
      <c r="AI40" s="205">
        <v>2</v>
      </c>
      <c r="AJ40" s="47">
        <v>3</v>
      </c>
      <c r="AK40" s="47">
        <v>2</v>
      </c>
      <c r="AL40" s="47">
        <v>3</v>
      </c>
      <c r="AM40" s="45">
        <v>2</v>
      </c>
      <c r="AN40" s="45">
        <v>3</v>
      </c>
      <c r="AO40" s="255">
        <v>2</v>
      </c>
      <c r="AP40" s="205">
        <v>3</v>
      </c>
      <c r="AQ40" s="205">
        <v>2</v>
      </c>
      <c r="AR40" s="270"/>
      <c r="AS40" s="270"/>
      <c r="AT40" s="47">
        <v>2</v>
      </c>
      <c r="AU40" s="47">
        <v>3</v>
      </c>
      <c r="AV40" s="305"/>
      <c r="AW40" s="137"/>
      <c r="AX40" s="330">
        <f t="shared" si="27"/>
        <v>45</v>
      </c>
      <c r="AY40" s="237">
        <f t="shared" si="6"/>
        <v>68</v>
      </c>
      <c r="AZ40" s="100"/>
      <c r="BA40" s="100"/>
      <c r="BB40" s="100"/>
      <c r="BC40" s="100"/>
      <c r="BD40" s="100"/>
      <c r="BE40" s="100"/>
      <c r="BF40" s="100"/>
      <c r="BG40" s="107"/>
      <c r="BH40" s="111"/>
      <c r="BI40" s="110"/>
    </row>
    <row r="41" spans="1:61" ht="18" customHeight="1" thickBot="1">
      <c r="A41" s="383"/>
      <c r="B41" s="334" t="s">
        <v>137</v>
      </c>
      <c r="C41" s="397" t="s">
        <v>113</v>
      </c>
      <c r="D41" s="11" t="s">
        <v>17</v>
      </c>
      <c r="E41" s="22"/>
      <c r="F41" s="22"/>
      <c r="G41" s="22"/>
      <c r="H41" s="22"/>
      <c r="I41" s="45"/>
      <c r="J41" s="255"/>
      <c r="K41" s="255"/>
      <c r="L41" s="45"/>
      <c r="M41" s="250"/>
      <c r="N41" s="250"/>
      <c r="O41" s="250"/>
      <c r="P41" s="250"/>
      <c r="Q41" s="250"/>
      <c r="R41" s="250"/>
      <c r="S41" s="22"/>
      <c r="T41" s="22"/>
      <c r="U41" s="22"/>
      <c r="V41" s="99"/>
      <c r="W41" s="103"/>
      <c r="X41" s="47"/>
      <c r="Y41" s="303"/>
      <c r="Z41" s="330">
        <f t="shared" si="26"/>
        <v>0</v>
      </c>
      <c r="AA41" s="47">
        <v>4</v>
      </c>
      <c r="AB41" s="47">
        <v>2</v>
      </c>
      <c r="AC41" s="47">
        <v>4</v>
      </c>
      <c r="AD41" s="47">
        <v>2</v>
      </c>
      <c r="AE41" s="47">
        <v>4</v>
      </c>
      <c r="AF41" s="47">
        <v>2</v>
      </c>
      <c r="AG41" s="47">
        <v>4</v>
      </c>
      <c r="AH41" s="205">
        <v>2</v>
      </c>
      <c r="AI41" s="205">
        <v>4</v>
      </c>
      <c r="AJ41" s="47">
        <v>2</v>
      </c>
      <c r="AK41" s="47">
        <v>4</v>
      </c>
      <c r="AL41" s="47">
        <v>2</v>
      </c>
      <c r="AM41" s="45">
        <v>4</v>
      </c>
      <c r="AN41" s="45">
        <v>2</v>
      </c>
      <c r="AO41" s="255">
        <v>4</v>
      </c>
      <c r="AP41" s="205">
        <v>2</v>
      </c>
      <c r="AQ41" s="205">
        <v>4</v>
      </c>
      <c r="AR41" s="270"/>
      <c r="AS41" s="270"/>
      <c r="AT41" s="47">
        <v>4</v>
      </c>
      <c r="AU41" s="47">
        <v>4</v>
      </c>
      <c r="AV41" s="305"/>
      <c r="AW41" s="137"/>
      <c r="AX41" s="330">
        <f t="shared" si="27"/>
        <v>60</v>
      </c>
      <c r="AY41" s="237">
        <f t="shared" si="6"/>
        <v>60</v>
      </c>
      <c r="AZ41" s="100"/>
      <c r="BA41" s="100"/>
      <c r="BB41" s="100"/>
      <c r="BC41" s="100"/>
      <c r="BD41" s="100"/>
      <c r="BE41" s="100"/>
      <c r="BF41" s="100"/>
      <c r="BG41" s="107"/>
      <c r="BH41" s="111"/>
      <c r="BI41" s="110"/>
    </row>
    <row r="42" spans="1:61" ht="18" customHeight="1" thickBot="1">
      <c r="A42" s="383"/>
      <c r="B42" s="348"/>
      <c r="C42" s="398"/>
      <c r="D42" s="31" t="s">
        <v>18</v>
      </c>
      <c r="E42" s="22">
        <v>0</v>
      </c>
      <c r="F42" s="22"/>
      <c r="G42" s="22"/>
      <c r="H42" s="22"/>
      <c r="I42" s="45"/>
      <c r="J42" s="255"/>
      <c r="K42" s="255"/>
      <c r="L42" s="45"/>
      <c r="M42" s="250"/>
      <c r="N42" s="250"/>
      <c r="O42" s="250"/>
      <c r="P42" s="250"/>
      <c r="Q42" s="250"/>
      <c r="R42" s="250"/>
      <c r="S42" s="22"/>
      <c r="T42" s="22"/>
      <c r="U42" s="22"/>
      <c r="V42" s="99"/>
      <c r="W42" s="103"/>
      <c r="X42" s="47"/>
      <c r="Y42" s="303"/>
      <c r="Z42" s="330">
        <f t="shared" si="26"/>
        <v>0</v>
      </c>
      <c r="AA42" s="47">
        <v>2</v>
      </c>
      <c r="AB42" s="47">
        <v>1</v>
      </c>
      <c r="AC42" s="47">
        <v>2</v>
      </c>
      <c r="AD42" s="47">
        <v>1</v>
      </c>
      <c r="AE42" s="47">
        <v>2</v>
      </c>
      <c r="AF42" s="47">
        <v>1</v>
      </c>
      <c r="AG42" s="47">
        <v>2</v>
      </c>
      <c r="AH42" s="205">
        <v>1</v>
      </c>
      <c r="AI42" s="205">
        <v>2</v>
      </c>
      <c r="AJ42" s="47">
        <v>1</v>
      </c>
      <c r="AK42" s="47">
        <v>2</v>
      </c>
      <c r="AL42" s="47">
        <v>1</v>
      </c>
      <c r="AM42" s="45">
        <v>2</v>
      </c>
      <c r="AN42" s="45">
        <v>1</v>
      </c>
      <c r="AO42" s="255">
        <v>2</v>
      </c>
      <c r="AP42" s="205">
        <v>1</v>
      </c>
      <c r="AQ42" s="205">
        <v>2</v>
      </c>
      <c r="AR42" s="270"/>
      <c r="AS42" s="270"/>
      <c r="AT42" s="47">
        <v>2</v>
      </c>
      <c r="AU42" s="47">
        <v>2</v>
      </c>
      <c r="AV42" s="305"/>
      <c r="AW42" s="137"/>
      <c r="AX42" s="330">
        <f t="shared" si="27"/>
        <v>30</v>
      </c>
      <c r="AY42" s="237">
        <f t="shared" si="6"/>
        <v>30</v>
      </c>
      <c r="AZ42" s="100"/>
      <c r="BA42" s="100"/>
      <c r="BB42" s="100"/>
      <c r="BC42" s="100"/>
      <c r="BD42" s="100"/>
      <c r="BE42" s="100"/>
      <c r="BF42" s="100"/>
      <c r="BG42" s="107"/>
      <c r="BH42" s="111"/>
      <c r="BI42" s="110"/>
    </row>
    <row r="43" spans="1:61" ht="18" customHeight="1" thickBot="1" thickTop="1">
      <c r="A43" s="383"/>
      <c r="B43" s="347" t="s">
        <v>139</v>
      </c>
      <c r="C43" s="343" t="s">
        <v>138</v>
      </c>
      <c r="D43" s="31" t="s">
        <v>81</v>
      </c>
      <c r="E43" s="22"/>
      <c r="F43" s="22"/>
      <c r="G43" s="22"/>
      <c r="H43" s="22"/>
      <c r="I43" s="45"/>
      <c r="J43" s="255"/>
      <c r="K43" s="255"/>
      <c r="L43" s="45"/>
      <c r="M43" s="250"/>
      <c r="N43" s="250"/>
      <c r="O43" s="250"/>
      <c r="P43" s="250"/>
      <c r="Q43" s="250"/>
      <c r="R43" s="250"/>
      <c r="S43" s="22"/>
      <c r="T43" s="22"/>
      <c r="U43" s="22"/>
      <c r="V43" s="99"/>
      <c r="W43" s="103"/>
      <c r="X43" s="47"/>
      <c r="Y43" s="303"/>
      <c r="Z43" s="330">
        <f t="shared" si="26"/>
        <v>0</v>
      </c>
      <c r="AA43" s="47">
        <v>4</v>
      </c>
      <c r="AB43" s="47">
        <v>2</v>
      </c>
      <c r="AC43" s="47">
        <v>4</v>
      </c>
      <c r="AD43" s="47">
        <v>2</v>
      </c>
      <c r="AE43" s="47">
        <v>4</v>
      </c>
      <c r="AF43" s="47">
        <v>2</v>
      </c>
      <c r="AG43" s="47">
        <v>4</v>
      </c>
      <c r="AH43" s="205">
        <v>2</v>
      </c>
      <c r="AI43" s="205">
        <v>4</v>
      </c>
      <c r="AJ43" s="47">
        <v>4</v>
      </c>
      <c r="AK43" s="47">
        <v>4</v>
      </c>
      <c r="AL43" s="47">
        <v>2</v>
      </c>
      <c r="AM43" s="45">
        <v>4</v>
      </c>
      <c r="AN43" s="45">
        <v>2</v>
      </c>
      <c r="AO43" s="255">
        <v>4</v>
      </c>
      <c r="AP43" s="205">
        <v>4</v>
      </c>
      <c r="AQ43" s="205">
        <v>4</v>
      </c>
      <c r="AR43" s="270"/>
      <c r="AS43" s="270"/>
      <c r="AT43" s="47">
        <v>4</v>
      </c>
      <c r="AU43" s="47">
        <v>4</v>
      </c>
      <c r="AV43" s="305"/>
      <c r="AW43" s="137"/>
      <c r="AX43" s="330">
        <f t="shared" si="27"/>
        <v>64</v>
      </c>
      <c r="AY43" s="237">
        <f t="shared" si="6"/>
        <v>64</v>
      </c>
      <c r="AZ43" s="100"/>
      <c r="BA43" s="100"/>
      <c r="BB43" s="100"/>
      <c r="BC43" s="100"/>
      <c r="BD43" s="100"/>
      <c r="BE43" s="100"/>
      <c r="BF43" s="100"/>
      <c r="BG43" s="107"/>
      <c r="BH43" s="111"/>
      <c r="BI43" s="110"/>
    </row>
    <row r="44" spans="1:61" ht="18" customHeight="1" thickBot="1">
      <c r="A44" s="383"/>
      <c r="B44" s="348"/>
      <c r="C44" s="398"/>
      <c r="D44" s="31" t="s">
        <v>59</v>
      </c>
      <c r="E44" s="22">
        <v>0</v>
      </c>
      <c r="F44" s="22"/>
      <c r="G44" s="22"/>
      <c r="H44" s="22"/>
      <c r="I44" s="45"/>
      <c r="J44" s="255"/>
      <c r="K44" s="255"/>
      <c r="L44" s="45"/>
      <c r="M44" s="250"/>
      <c r="N44" s="250"/>
      <c r="O44" s="250"/>
      <c r="P44" s="250"/>
      <c r="Q44" s="250"/>
      <c r="R44" s="250"/>
      <c r="S44" s="22"/>
      <c r="T44" s="22"/>
      <c r="U44" s="22"/>
      <c r="V44" s="99"/>
      <c r="W44" s="103"/>
      <c r="X44" s="47"/>
      <c r="Y44" s="303"/>
      <c r="Z44" s="330">
        <f t="shared" si="26"/>
        <v>0</v>
      </c>
      <c r="AA44" s="47">
        <v>2</v>
      </c>
      <c r="AB44" s="47">
        <v>1</v>
      </c>
      <c r="AC44" s="47">
        <v>2</v>
      </c>
      <c r="AD44" s="47">
        <v>1</v>
      </c>
      <c r="AE44" s="47">
        <v>2</v>
      </c>
      <c r="AF44" s="47">
        <v>1</v>
      </c>
      <c r="AG44" s="47">
        <v>2</v>
      </c>
      <c r="AH44" s="205">
        <v>1</v>
      </c>
      <c r="AI44" s="205">
        <v>2</v>
      </c>
      <c r="AJ44" s="47">
        <v>2</v>
      </c>
      <c r="AK44" s="47">
        <v>2</v>
      </c>
      <c r="AL44" s="47">
        <v>1</v>
      </c>
      <c r="AM44" s="45">
        <v>2</v>
      </c>
      <c r="AN44" s="45">
        <v>1</v>
      </c>
      <c r="AO44" s="255">
        <v>2</v>
      </c>
      <c r="AP44" s="205">
        <v>2</v>
      </c>
      <c r="AQ44" s="205">
        <v>2</v>
      </c>
      <c r="AR44" s="270"/>
      <c r="AS44" s="270"/>
      <c r="AT44" s="47">
        <v>2</v>
      </c>
      <c r="AU44" s="47">
        <v>2</v>
      </c>
      <c r="AV44" s="305"/>
      <c r="AW44" s="137"/>
      <c r="AX44" s="330">
        <f t="shared" si="27"/>
        <v>32</v>
      </c>
      <c r="AY44" s="237">
        <f t="shared" si="6"/>
        <v>32</v>
      </c>
      <c r="AZ44" s="100"/>
      <c r="BA44" s="100"/>
      <c r="BB44" s="100"/>
      <c r="BC44" s="100"/>
      <c r="BD44" s="100"/>
      <c r="BE44" s="100"/>
      <c r="BF44" s="100"/>
      <c r="BG44" s="107"/>
      <c r="BH44" s="111"/>
      <c r="BI44" s="110"/>
    </row>
    <row r="45" spans="1:61" ht="18" customHeight="1" thickBot="1" thickTop="1">
      <c r="A45" s="383"/>
      <c r="B45" s="366" t="s">
        <v>128</v>
      </c>
      <c r="C45" s="339" t="s">
        <v>127</v>
      </c>
      <c r="D45" s="266" t="s">
        <v>17</v>
      </c>
      <c r="E45" s="265">
        <f>E47+E51</f>
        <v>16</v>
      </c>
      <c r="F45" s="265">
        <f aca="true" t="shared" si="28" ref="F45:L45">F47+F51</f>
        <v>12</v>
      </c>
      <c r="G45" s="265">
        <f t="shared" si="28"/>
        <v>14</v>
      </c>
      <c r="H45" s="265">
        <f t="shared" si="28"/>
        <v>12</v>
      </c>
      <c r="I45" s="265">
        <f t="shared" si="28"/>
        <v>14</v>
      </c>
      <c r="J45" s="265">
        <f t="shared" si="28"/>
        <v>12</v>
      </c>
      <c r="K45" s="265">
        <f t="shared" si="28"/>
        <v>16</v>
      </c>
      <c r="L45" s="265">
        <f t="shared" si="28"/>
        <v>12</v>
      </c>
      <c r="M45" s="250"/>
      <c r="N45" s="250"/>
      <c r="O45" s="250"/>
      <c r="P45" s="250"/>
      <c r="Q45" s="250"/>
      <c r="R45" s="250"/>
      <c r="S45" s="265">
        <f aca="true" t="shared" si="29" ref="S45:U46">S47+S51</f>
        <v>16</v>
      </c>
      <c r="T45" s="265">
        <f t="shared" si="29"/>
        <v>12</v>
      </c>
      <c r="U45" s="265">
        <f t="shared" si="29"/>
        <v>14</v>
      </c>
      <c r="V45" s="99"/>
      <c r="W45" s="103"/>
      <c r="X45" s="264">
        <f>X47+X51</f>
        <v>15</v>
      </c>
      <c r="Y45" s="303"/>
      <c r="Z45" s="43">
        <f>Z47+Z51</f>
        <v>165</v>
      </c>
      <c r="AA45" s="264">
        <f aca="true" t="shared" si="30" ref="AA45:AR45">AA47+AA51</f>
        <v>4</v>
      </c>
      <c r="AB45" s="264">
        <f t="shared" si="30"/>
        <v>4</v>
      </c>
      <c r="AC45" s="264">
        <f t="shared" si="30"/>
        <v>4</v>
      </c>
      <c r="AD45" s="264">
        <f t="shared" si="30"/>
        <v>4</v>
      </c>
      <c r="AE45" s="264">
        <f t="shared" si="30"/>
        <v>4</v>
      </c>
      <c r="AF45" s="264">
        <f t="shared" si="30"/>
        <v>4</v>
      </c>
      <c r="AG45" s="264">
        <f t="shared" si="30"/>
        <v>4</v>
      </c>
      <c r="AH45" s="264">
        <f t="shared" si="30"/>
        <v>4</v>
      </c>
      <c r="AI45" s="264">
        <f t="shared" si="30"/>
        <v>4</v>
      </c>
      <c r="AJ45" s="264">
        <f t="shared" si="30"/>
        <v>4</v>
      </c>
      <c r="AK45" s="264">
        <f t="shared" si="30"/>
        <v>4</v>
      </c>
      <c r="AL45" s="264">
        <f t="shared" si="30"/>
        <v>4</v>
      </c>
      <c r="AM45" s="264">
        <f t="shared" si="30"/>
        <v>4</v>
      </c>
      <c r="AN45" s="264">
        <f t="shared" si="30"/>
        <v>4</v>
      </c>
      <c r="AO45" s="264">
        <f t="shared" si="30"/>
        <v>4</v>
      </c>
      <c r="AP45" s="264">
        <f>AP47+AP51</f>
        <v>4</v>
      </c>
      <c r="AQ45" s="264">
        <f>AQ47+AQ51</f>
        <v>2</v>
      </c>
      <c r="AR45" s="270">
        <f t="shared" si="30"/>
        <v>0</v>
      </c>
      <c r="AS45" s="270">
        <f aca="true" t="shared" si="31" ref="AS45:AX46">AS47+AS51</f>
        <v>0</v>
      </c>
      <c r="AT45" s="264">
        <f t="shared" si="31"/>
        <v>2</v>
      </c>
      <c r="AU45" s="264">
        <f t="shared" si="31"/>
        <v>3</v>
      </c>
      <c r="AV45" s="303">
        <f t="shared" si="31"/>
        <v>0</v>
      </c>
      <c r="AW45" s="320">
        <f t="shared" si="31"/>
        <v>0</v>
      </c>
      <c r="AX45" s="236">
        <f t="shared" si="31"/>
        <v>71</v>
      </c>
      <c r="AY45" s="237">
        <f t="shared" si="6"/>
        <v>236</v>
      </c>
      <c r="AZ45" s="100"/>
      <c r="BA45" s="100"/>
      <c r="BB45" s="100"/>
      <c r="BC45" s="100"/>
      <c r="BD45" s="100"/>
      <c r="BE45" s="100"/>
      <c r="BF45" s="100"/>
      <c r="BG45" s="107"/>
      <c r="BH45" s="111"/>
      <c r="BI45" s="110"/>
    </row>
    <row r="46" spans="1:61" ht="18" customHeight="1" thickBot="1">
      <c r="A46" s="383"/>
      <c r="B46" s="387"/>
      <c r="C46" s="384"/>
      <c r="D46" s="267" t="s">
        <v>18</v>
      </c>
      <c r="E46" s="265">
        <f>E48+E52</f>
        <v>8</v>
      </c>
      <c r="F46" s="265">
        <f aca="true" t="shared" si="32" ref="F46:L46">F48+F52</f>
        <v>7</v>
      </c>
      <c r="G46" s="265">
        <f t="shared" si="32"/>
        <v>7</v>
      </c>
      <c r="H46" s="265">
        <f t="shared" si="32"/>
        <v>7</v>
      </c>
      <c r="I46" s="265">
        <f t="shared" si="32"/>
        <v>6</v>
      </c>
      <c r="J46" s="265">
        <f t="shared" si="32"/>
        <v>7</v>
      </c>
      <c r="K46" s="265">
        <f t="shared" si="32"/>
        <v>7</v>
      </c>
      <c r="L46" s="265">
        <f t="shared" si="32"/>
        <v>7</v>
      </c>
      <c r="M46" s="250"/>
      <c r="N46" s="250"/>
      <c r="O46" s="250"/>
      <c r="P46" s="250"/>
      <c r="Q46" s="250"/>
      <c r="R46" s="250"/>
      <c r="S46" s="265">
        <f t="shared" si="29"/>
        <v>8</v>
      </c>
      <c r="T46" s="265">
        <f t="shared" si="29"/>
        <v>5</v>
      </c>
      <c r="U46" s="265">
        <f t="shared" si="29"/>
        <v>6</v>
      </c>
      <c r="V46" s="99"/>
      <c r="W46" s="103"/>
      <c r="X46" s="264">
        <f>X48+X52</f>
        <v>8</v>
      </c>
      <c r="Y46" s="303"/>
      <c r="Z46" s="43">
        <f>Z48+Z52</f>
        <v>83</v>
      </c>
      <c r="AA46" s="264">
        <f aca="true" t="shared" si="33" ref="AA46:AQ46">AA48+AA52</f>
        <v>2</v>
      </c>
      <c r="AB46" s="264">
        <f t="shared" si="33"/>
        <v>2</v>
      </c>
      <c r="AC46" s="264">
        <f t="shared" si="33"/>
        <v>2</v>
      </c>
      <c r="AD46" s="264">
        <f t="shared" si="33"/>
        <v>2</v>
      </c>
      <c r="AE46" s="264">
        <f t="shared" si="33"/>
        <v>2</v>
      </c>
      <c r="AF46" s="264">
        <f t="shared" si="33"/>
        <v>2</v>
      </c>
      <c r="AG46" s="264">
        <f t="shared" si="33"/>
        <v>2</v>
      </c>
      <c r="AH46" s="264">
        <f t="shared" si="33"/>
        <v>2</v>
      </c>
      <c r="AI46" s="264">
        <f t="shared" si="33"/>
        <v>2</v>
      </c>
      <c r="AJ46" s="264">
        <f t="shared" si="33"/>
        <v>2</v>
      </c>
      <c r="AK46" s="264">
        <f t="shared" si="33"/>
        <v>2</v>
      </c>
      <c r="AL46" s="264">
        <f t="shared" si="33"/>
        <v>2</v>
      </c>
      <c r="AM46" s="264">
        <f t="shared" si="33"/>
        <v>2</v>
      </c>
      <c r="AN46" s="264">
        <f t="shared" si="33"/>
        <v>2</v>
      </c>
      <c r="AO46" s="264">
        <f t="shared" si="33"/>
        <v>2</v>
      </c>
      <c r="AP46" s="264">
        <f t="shared" si="33"/>
        <v>2</v>
      </c>
      <c r="AQ46" s="264">
        <f t="shared" si="33"/>
        <v>1</v>
      </c>
      <c r="AR46" s="270"/>
      <c r="AS46" s="270">
        <f t="shared" si="31"/>
        <v>0</v>
      </c>
      <c r="AT46" s="264">
        <f t="shared" si="31"/>
        <v>1</v>
      </c>
      <c r="AU46" s="264">
        <f t="shared" si="31"/>
        <v>1</v>
      </c>
      <c r="AV46" s="303">
        <f t="shared" si="31"/>
        <v>0</v>
      </c>
      <c r="AW46" s="320">
        <f t="shared" si="31"/>
        <v>0</v>
      </c>
      <c r="AX46" s="236">
        <f t="shared" si="31"/>
        <v>35</v>
      </c>
      <c r="AY46" s="237">
        <f t="shared" si="6"/>
        <v>118</v>
      </c>
      <c r="AZ46" s="100"/>
      <c r="BA46" s="100"/>
      <c r="BB46" s="100"/>
      <c r="BC46" s="100"/>
      <c r="BD46" s="100"/>
      <c r="BE46" s="100"/>
      <c r="BF46" s="100"/>
      <c r="BG46" s="107"/>
      <c r="BH46" s="111"/>
      <c r="BI46" s="110"/>
    </row>
    <row r="47" spans="1:61" ht="18" customHeight="1" thickBot="1">
      <c r="A47" s="383"/>
      <c r="B47" s="317" t="s">
        <v>145</v>
      </c>
      <c r="C47" s="405" t="s">
        <v>166</v>
      </c>
      <c r="D47" s="206" t="s">
        <v>80</v>
      </c>
      <c r="E47" s="207">
        <f>E49</f>
        <v>10</v>
      </c>
      <c r="F47" s="207">
        <f aca="true" t="shared" si="34" ref="F47:L47">F49</f>
        <v>8</v>
      </c>
      <c r="G47" s="207">
        <f t="shared" si="34"/>
        <v>10</v>
      </c>
      <c r="H47" s="207">
        <f t="shared" si="34"/>
        <v>8</v>
      </c>
      <c r="I47" s="207">
        <f t="shared" si="34"/>
        <v>10</v>
      </c>
      <c r="J47" s="207">
        <f t="shared" si="34"/>
        <v>8</v>
      </c>
      <c r="K47" s="207">
        <f t="shared" si="34"/>
        <v>10</v>
      </c>
      <c r="L47" s="207">
        <f t="shared" si="34"/>
        <v>8</v>
      </c>
      <c r="M47" s="250"/>
      <c r="N47" s="250"/>
      <c r="O47" s="250"/>
      <c r="P47" s="250"/>
      <c r="Q47" s="250"/>
      <c r="R47" s="250"/>
      <c r="S47" s="207">
        <f aca="true" t="shared" si="35" ref="S47:U48">S49</f>
        <v>10</v>
      </c>
      <c r="T47" s="207">
        <f t="shared" si="35"/>
        <v>8</v>
      </c>
      <c r="U47" s="207">
        <f t="shared" si="35"/>
        <v>10</v>
      </c>
      <c r="V47" s="99"/>
      <c r="W47" s="103"/>
      <c r="X47" s="207">
        <f>X49</f>
        <v>11</v>
      </c>
      <c r="Y47" s="303"/>
      <c r="Z47" s="43">
        <f>Z49</f>
        <v>111</v>
      </c>
      <c r="AA47" s="208">
        <f>AA49</f>
        <v>4</v>
      </c>
      <c r="AB47" s="208">
        <f aca="true" t="shared" si="36" ref="AB47:AQ47">AB49</f>
        <v>4</v>
      </c>
      <c r="AC47" s="208">
        <f t="shared" si="36"/>
        <v>4</v>
      </c>
      <c r="AD47" s="208">
        <f t="shared" si="36"/>
        <v>4</v>
      </c>
      <c r="AE47" s="208">
        <f t="shared" si="36"/>
        <v>4</v>
      </c>
      <c r="AF47" s="208">
        <f t="shared" si="36"/>
        <v>4</v>
      </c>
      <c r="AG47" s="208">
        <f t="shared" si="36"/>
        <v>4</v>
      </c>
      <c r="AH47" s="208">
        <f t="shared" si="36"/>
        <v>4</v>
      </c>
      <c r="AI47" s="208">
        <f t="shared" si="36"/>
        <v>4</v>
      </c>
      <c r="AJ47" s="208">
        <f t="shared" si="36"/>
        <v>4</v>
      </c>
      <c r="AK47" s="208">
        <f t="shared" si="36"/>
        <v>4</v>
      </c>
      <c r="AL47" s="208">
        <f t="shared" si="36"/>
        <v>4</v>
      </c>
      <c r="AM47" s="208">
        <f t="shared" si="36"/>
        <v>4</v>
      </c>
      <c r="AN47" s="208">
        <f t="shared" si="36"/>
        <v>4</v>
      </c>
      <c r="AO47" s="208">
        <f t="shared" si="36"/>
        <v>4</v>
      </c>
      <c r="AP47" s="208">
        <f t="shared" si="36"/>
        <v>4</v>
      </c>
      <c r="AQ47" s="208">
        <f t="shared" si="36"/>
        <v>2</v>
      </c>
      <c r="AR47" s="270"/>
      <c r="AS47" s="270"/>
      <c r="AT47" s="208">
        <f>AT49</f>
        <v>2</v>
      </c>
      <c r="AU47" s="208">
        <f>AU49</f>
        <v>3</v>
      </c>
      <c r="AV47" s="303"/>
      <c r="AW47" s="321"/>
      <c r="AX47" s="236">
        <f>AX49</f>
        <v>71</v>
      </c>
      <c r="AY47" s="237">
        <f t="shared" si="6"/>
        <v>182</v>
      </c>
      <c r="AZ47" s="100"/>
      <c r="BA47" s="100"/>
      <c r="BB47" s="100"/>
      <c r="BC47" s="100"/>
      <c r="BD47" s="100"/>
      <c r="BE47" s="100"/>
      <c r="BF47" s="100"/>
      <c r="BG47" s="107"/>
      <c r="BH47" s="111"/>
      <c r="BI47" s="110"/>
    </row>
    <row r="48" spans="1:61" ht="18" customHeight="1" thickBot="1">
      <c r="A48" s="383"/>
      <c r="B48" s="252"/>
      <c r="C48" s="406"/>
      <c r="D48" s="206" t="s">
        <v>59</v>
      </c>
      <c r="E48" s="207">
        <f aca="true" t="shared" si="37" ref="E48:L48">E50</f>
        <v>5</v>
      </c>
      <c r="F48" s="207">
        <f t="shared" si="37"/>
        <v>5</v>
      </c>
      <c r="G48" s="207">
        <f t="shared" si="37"/>
        <v>5</v>
      </c>
      <c r="H48" s="207">
        <f t="shared" si="37"/>
        <v>5</v>
      </c>
      <c r="I48" s="207">
        <f t="shared" si="37"/>
        <v>4</v>
      </c>
      <c r="J48" s="207">
        <f t="shared" si="37"/>
        <v>5</v>
      </c>
      <c r="K48" s="207">
        <f t="shared" si="37"/>
        <v>5</v>
      </c>
      <c r="L48" s="207">
        <f t="shared" si="37"/>
        <v>4</v>
      </c>
      <c r="M48" s="250"/>
      <c r="N48" s="250"/>
      <c r="O48" s="250"/>
      <c r="P48" s="250"/>
      <c r="Q48" s="250"/>
      <c r="R48" s="250"/>
      <c r="S48" s="207">
        <f t="shared" si="35"/>
        <v>5</v>
      </c>
      <c r="T48" s="207">
        <f t="shared" si="35"/>
        <v>3</v>
      </c>
      <c r="U48" s="207">
        <f t="shared" si="35"/>
        <v>4</v>
      </c>
      <c r="V48" s="99"/>
      <c r="W48" s="103"/>
      <c r="X48" s="207">
        <f>X50</f>
        <v>6</v>
      </c>
      <c r="Y48" s="303"/>
      <c r="Z48" s="43">
        <f>Z50</f>
        <v>56</v>
      </c>
      <c r="AA48" s="208">
        <f>AA50</f>
        <v>2</v>
      </c>
      <c r="AB48" s="208">
        <f aca="true" t="shared" si="38" ref="AB48:AQ48">AB50</f>
        <v>2</v>
      </c>
      <c r="AC48" s="208">
        <f t="shared" si="38"/>
        <v>2</v>
      </c>
      <c r="AD48" s="208">
        <f t="shared" si="38"/>
        <v>2</v>
      </c>
      <c r="AE48" s="208">
        <f t="shared" si="38"/>
        <v>2</v>
      </c>
      <c r="AF48" s="208">
        <f t="shared" si="38"/>
        <v>2</v>
      </c>
      <c r="AG48" s="208">
        <f t="shared" si="38"/>
        <v>2</v>
      </c>
      <c r="AH48" s="208">
        <f t="shared" si="38"/>
        <v>2</v>
      </c>
      <c r="AI48" s="208">
        <f t="shared" si="38"/>
        <v>2</v>
      </c>
      <c r="AJ48" s="208">
        <f t="shared" si="38"/>
        <v>2</v>
      </c>
      <c r="AK48" s="208">
        <f t="shared" si="38"/>
        <v>2</v>
      </c>
      <c r="AL48" s="208">
        <f t="shared" si="38"/>
        <v>2</v>
      </c>
      <c r="AM48" s="208">
        <f t="shared" si="38"/>
        <v>2</v>
      </c>
      <c r="AN48" s="208">
        <f t="shared" si="38"/>
        <v>2</v>
      </c>
      <c r="AO48" s="208">
        <f t="shared" si="38"/>
        <v>2</v>
      </c>
      <c r="AP48" s="208">
        <f t="shared" si="38"/>
        <v>2</v>
      </c>
      <c r="AQ48" s="208">
        <f t="shared" si="38"/>
        <v>1</v>
      </c>
      <c r="AR48" s="270"/>
      <c r="AS48" s="270"/>
      <c r="AT48" s="208">
        <f>AT50</f>
        <v>1</v>
      </c>
      <c r="AU48" s="208">
        <f>AU50</f>
        <v>1</v>
      </c>
      <c r="AV48" s="303"/>
      <c r="AW48" s="321"/>
      <c r="AX48" s="236">
        <f>AX50</f>
        <v>35</v>
      </c>
      <c r="AY48" s="237">
        <f t="shared" si="6"/>
        <v>91</v>
      </c>
      <c r="AZ48" s="100"/>
      <c r="BA48" s="100"/>
      <c r="BB48" s="100"/>
      <c r="BC48" s="100"/>
      <c r="BD48" s="100"/>
      <c r="BE48" s="100"/>
      <c r="BF48" s="100"/>
      <c r="BG48" s="107"/>
      <c r="BH48" s="111"/>
      <c r="BI48" s="110"/>
    </row>
    <row r="49" spans="1:61" ht="18" customHeight="1" thickBot="1">
      <c r="A49" s="383"/>
      <c r="B49" s="318" t="s">
        <v>146</v>
      </c>
      <c r="C49" s="403" t="s">
        <v>147</v>
      </c>
      <c r="D49" s="209" t="s">
        <v>80</v>
      </c>
      <c r="E49" s="198">
        <v>10</v>
      </c>
      <c r="F49" s="198">
        <v>8</v>
      </c>
      <c r="G49" s="198">
        <v>10</v>
      </c>
      <c r="H49" s="198">
        <v>8</v>
      </c>
      <c r="I49" s="198">
        <v>10</v>
      </c>
      <c r="J49" s="268">
        <v>8</v>
      </c>
      <c r="K49" s="268">
        <v>10</v>
      </c>
      <c r="L49" s="198">
        <v>8</v>
      </c>
      <c r="M49" s="308"/>
      <c r="N49" s="250"/>
      <c r="O49" s="250"/>
      <c r="P49" s="250"/>
      <c r="Q49" s="250"/>
      <c r="R49" s="250"/>
      <c r="S49" s="198">
        <v>10</v>
      </c>
      <c r="T49" s="198">
        <v>8</v>
      </c>
      <c r="U49" s="198">
        <v>10</v>
      </c>
      <c r="V49" s="99"/>
      <c r="W49" s="103"/>
      <c r="X49" s="210">
        <v>11</v>
      </c>
      <c r="Y49" s="303"/>
      <c r="Z49" s="330">
        <f>X49+U49+T49+S49+L49+K49+J49+I49+H49+G49+F49+E49</f>
        <v>111</v>
      </c>
      <c r="AA49" s="210">
        <v>4</v>
      </c>
      <c r="AB49" s="210">
        <v>4</v>
      </c>
      <c r="AC49" s="210">
        <v>4</v>
      </c>
      <c r="AD49" s="210">
        <v>4</v>
      </c>
      <c r="AE49" s="210">
        <v>4</v>
      </c>
      <c r="AF49" s="210">
        <v>4</v>
      </c>
      <c r="AG49" s="210">
        <v>4</v>
      </c>
      <c r="AH49" s="271">
        <v>4</v>
      </c>
      <c r="AI49" s="271">
        <v>4</v>
      </c>
      <c r="AJ49" s="210">
        <v>4</v>
      </c>
      <c r="AK49" s="210">
        <v>4</v>
      </c>
      <c r="AL49" s="210">
        <v>4</v>
      </c>
      <c r="AM49" s="210">
        <v>4</v>
      </c>
      <c r="AN49" s="210">
        <v>4</v>
      </c>
      <c r="AO49" s="210">
        <v>4</v>
      </c>
      <c r="AP49" s="210">
        <v>4</v>
      </c>
      <c r="AQ49" s="210">
        <v>2</v>
      </c>
      <c r="AR49" s="270"/>
      <c r="AS49" s="270"/>
      <c r="AT49" s="210">
        <v>2</v>
      </c>
      <c r="AU49" s="210">
        <v>3</v>
      </c>
      <c r="AV49" s="307"/>
      <c r="AW49" s="321"/>
      <c r="AX49" s="330">
        <f>AA49+AB49+AC49+AD49+AE49+AF49+AG49+AH49+AI49+AJ49+AK49+AL49+AM49+AN49+AO49+AP49+AQ49+AT49+AU49</f>
        <v>71</v>
      </c>
      <c r="AY49" s="237">
        <f t="shared" si="6"/>
        <v>182</v>
      </c>
      <c r="AZ49" s="100"/>
      <c r="BA49" s="100"/>
      <c r="BB49" s="100"/>
      <c r="BC49" s="100"/>
      <c r="BD49" s="100"/>
      <c r="BE49" s="100"/>
      <c r="BF49" s="100"/>
      <c r="BG49" s="107"/>
      <c r="BH49" s="111"/>
      <c r="BI49" s="110"/>
    </row>
    <row r="50" spans="1:61" ht="18" customHeight="1" thickBot="1">
      <c r="A50" s="383"/>
      <c r="B50" s="253"/>
      <c r="C50" s="404"/>
      <c r="D50" s="209" t="s">
        <v>59</v>
      </c>
      <c r="E50" s="198">
        <v>5</v>
      </c>
      <c r="F50" s="198">
        <v>5</v>
      </c>
      <c r="G50" s="198">
        <v>5</v>
      </c>
      <c r="H50" s="198">
        <v>5</v>
      </c>
      <c r="I50" s="198">
        <v>4</v>
      </c>
      <c r="J50" s="268">
        <v>5</v>
      </c>
      <c r="K50" s="268">
        <v>5</v>
      </c>
      <c r="L50" s="198">
        <v>4</v>
      </c>
      <c r="M50" s="308"/>
      <c r="N50" s="250"/>
      <c r="O50" s="250"/>
      <c r="P50" s="250"/>
      <c r="Q50" s="250"/>
      <c r="R50" s="250"/>
      <c r="S50" s="198">
        <v>5</v>
      </c>
      <c r="T50" s="198">
        <v>3</v>
      </c>
      <c r="U50" s="198">
        <v>4</v>
      </c>
      <c r="V50" s="99"/>
      <c r="W50" s="103"/>
      <c r="X50" s="210">
        <v>6</v>
      </c>
      <c r="Y50" s="303"/>
      <c r="Z50" s="330">
        <f>X50+U50+T50+S50+L50+K50+J50+I50+H50+G50+F50+E50</f>
        <v>56</v>
      </c>
      <c r="AA50" s="210">
        <v>2</v>
      </c>
      <c r="AB50" s="210">
        <v>2</v>
      </c>
      <c r="AC50" s="210">
        <v>2</v>
      </c>
      <c r="AD50" s="210">
        <v>2</v>
      </c>
      <c r="AE50" s="210">
        <v>2</v>
      </c>
      <c r="AF50" s="210">
        <v>2</v>
      </c>
      <c r="AG50" s="210">
        <v>2</v>
      </c>
      <c r="AH50" s="271">
        <v>2</v>
      </c>
      <c r="AI50" s="271">
        <v>2</v>
      </c>
      <c r="AJ50" s="210">
        <v>2</v>
      </c>
      <c r="AK50" s="210">
        <v>2</v>
      </c>
      <c r="AL50" s="210">
        <v>2</v>
      </c>
      <c r="AM50" s="210">
        <v>2</v>
      </c>
      <c r="AN50" s="210">
        <v>2</v>
      </c>
      <c r="AO50" s="210">
        <v>2</v>
      </c>
      <c r="AP50" s="210">
        <v>2</v>
      </c>
      <c r="AQ50" s="210">
        <v>1</v>
      </c>
      <c r="AR50" s="270"/>
      <c r="AS50" s="270"/>
      <c r="AT50" s="210">
        <v>1</v>
      </c>
      <c r="AU50" s="210">
        <v>1</v>
      </c>
      <c r="AV50" s="305"/>
      <c r="AW50" s="137"/>
      <c r="AX50" s="330">
        <f>AA50+AB50+AC50+AD50+AE50+AF50+AG50+AH50+AI50+AJ50+AK50+AL50+AM50+AN50+AO50+AP50+AQ50+AT50+AU50</f>
        <v>35</v>
      </c>
      <c r="AY50" s="237">
        <f t="shared" si="6"/>
        <v>91</v>
      </c>
      <c r="AZ50" s="100"/>
      <c r="BA50" s="100"/>
      <c r="BB50" s="100"/>
      <c r="BC50" s="100"/>
      <c r="BD50" s="100"/>
      <c r="BE50" s="100"/>
      <c r="BF50" s="100"/>
      <c r="BG50" s="107"/>
      <c r="BH50" s="111"/>
      <c r="BI50" s="110"/>
    </row>
    <row r="51" spans="1:61" ht="21" customHeight="1" thickBot="1">
      <c r="A51" s="383"/>
      <c r="B51" s="399" t="s">
        <v>116</v>
      </c>
      <c r="C51" s="405" t="s">
        <v>140</v>
      </c>
      <c r="D51" s="206" t="s">
        <v>80</v>
      </c>
      <c r="E51" s="207">
        <f aca="true" t="shared" si="39" ref="E51:L51">E53+E56</f>
        <v>6</v>
      </c>
      <c r="F51" s="207">
        <f t="shared" si="39"/>
        <v>4</v>
      </c>
      <c r="G51" s="207">
        <f t="shared" si="39"/>
        <v>4</v>
      </c>
      <c r="H51" s="207">
        <f t="shared" si="39"/>
        <v>4</v>
      </c>
      <c r="I51" s="207">
        <f t="shared" si="39"/>
        <v>4</v>
      </c>
      <c r="J51" s="207">
        <f t="shared" si="39"/>
        <v>4</v>
      </c>
      <c r="K51" s="207">
        <f t="shared" si="39"/>
        <v>6</v>
      </c>
      <c r="L51" s="207">
        <f t="shared" si="39"/>
        <v>4</v>
      </c>
      <c r="M51" s="250"/>
      <c r="N51" s="250"/>
      <c r="O51" s="250"/>
      <c r="P51" s="250"/>
      <c r="Q51" s="250"/>
      <c r="R51" s="250"/>
      <c r="S51" s="207">
        <f>S53+S56</f>
        <v>6</v>
      </c>
      <c r="T51" s="207">
        <f>T53+T56</f>
        <v>4</v>
      </c>
      <c r="U51" s="207">
        <f>U53+U56</f>
        <v>4</v>
      </c>
      <c r="V51" s="99"/>
      <c r="W51" s="103"/>
      <c r="X51" s="208">
        <f>X53+X56</f>
        <v>4</v>
      </c>
      <c r="Y51" s="303"/>
      <c r="Z51" s="43">
        <f>Z53</f>
        <v>54</v>
      </c>
      <c r="AA51" s="208">
        <f aca="true" t="shared" si="40" ref="AA51:AN51">AA53+AA56</f>
        <v>0</v>
      </c>
      <c r="AB51" s="208">
        <f t="shared" si="40"/>
        <v>0</v>
      </c>
      <c r="AC51" s="208">
        <f t="shared" si="40"/>
        <v>0</v>
      </c>
      <c r="AD51" s="208">
        <f t="shared" si="40"/>
        <v>0</v>
      </c>
      <c r="AE51" s="208">
        <f t="shared" si="40"/>
        <v>0</v>
      </c>
      <c r="AF51" s="208">
        <f t="shared" si="40"/>
        <v>0</v>
      </c>
      <c r="AG51" s="208">
        <f t="shared" si="40"/>
        <v>0</v>
      </c>
      <c r="AH51" s="208">
        <f t="shared" si="40"/>
        <v>0</v>
      </c>
      <c r="AI51" s="208">
        <f t="shared" si="40"/>
        <v>0</v>
      </c>
      <c r="AJ51" s="208">
        <f t="shared" si="40"/>
        <v>0</v>
      </c>
      <c r="AK51" s="208">
        <f t="shared" si="40"/>
        <v>0</v>
      </c>
      <c r="AL51" s="208">
        <f t="shared" si="40"/>
        <v>0</v>
      </c>
      <c r="AM51" s="208">
        <f t="shared" si="40"/>
        <v>0</v>
      </c>
      <c r="AN51" s="208">
        <f t="shared" si="40"/>
        <v>0</v>
      </c>
      <c r="AO51" s="208">
        <f aca="true" t="shared" si="41" ref="AO51:AQ52">AO53</f>
        <v>0</v>
      </c>
      <c r="AP51" s="208">
        <f t="shared" si="41"/>
        <v>0</v>
      </c>
      <c r="AQ51" s="208">
        <f t="shared" si="41"/>
        <v>0</v>
      </c>
      <c r="AR51" s="270">
        <v>0</v>
      </c>
      <c r="AS51" s="270">
        <v>0</v>
      </c>
      <c r="AT51" s="208">
        <f>AT53+AT56</f>
        <v>0</v>
      </c>
      <c r="AU51" s="208">
        <f>AU53+AU56</f>
        <v>0</v>
      </c>
      <c r="AV51" s="303"/>
      <c r="AW51" s="321"/>
      <c r="AX51" s="236">
        <f>AX53</f>
        <v>0</v>
      </c>
      <c r="AY51" s="237">
        <f t="shared" si="6"/>
        <v>54</v>
      </c>
      <c r="AZ51" s="100"/>
      <c r="BA51" s="100"/>
      <c r="BB51" s="100"/>
      <c r="BC51" s="100"/>
      <c r="BD51" s="100"/>
      <c r="BE51" s="100"/>
      <c r="BF51" s="100"/>
      <c r="BG51" s="107"/>
      <c r="BH51" s="111"/>
      <c r="BI51" s="110"/>
    </row>
    <row r="52" spans="2:60" ht="16.5" thickBot="1">
      <c r="B52" s="400"/>
      <c r="C52" s="406"/>
      <c r="D52" s="206" t="s">
        <v>59</v>
      </c>
      <c r="E52" s="207">
        <f>E54</f>
        <v>3</v>
      </c>
      <c r="F52" s="207">
        <f aca="true" t="shared" si="42" ref="F52:L52">F54</f>
        <v>2</v>
      </c>
      <c r="G52" s="207">
        <f t="shared" si="42"/>
        <v>2</v>
      </c>
      <c r="H52" s="207">
        <f t="shared" si="42"/>
        <v>2</v>
      </c>
      <c r="I52" s="207">
        <f t="shared" si="42"/>
        <v>2</v>
      </c>
      <c r="J52" s="207">
        <f t="shared" si="42"/>
        <v>2</v>
      </c>
      <c r="K52" s="207">
        <f t="shared" si="42"/>
        <v>2</v>
      </c>
      <c r="L52" s="207">
        <f t="shared" si="42"/>
        <v>3</v>
      </c>
      <c r="M52" s="250"/>
      <c r="N52" s="250"/>
      <c r="O52" s="250"/>
      <c r="P52" s="250"/>
      <c r="Q52" s="250"/>
      <c r="R52" s="250"/>
      <c r="S52" s="207">
        <f>S54</f>
        <v>3</v>
      </c>
      <c r="T52" s="207">
        <f>T54</f>
        <v>2</v>
      </c>
      <c r="U52" s="207">
        <f>U54</f>
        <v>2</v>
      </c>
      <c r="V52" s="99"/>
      <c r="W52" s="103"/>
      <c r="X52" s="208">
        <f>X54</f>
        <v>2</v>
      </c>
      <c r="Y52" s="303"/>
      <c r="Z52" s="43">
        <f>Z54</f>
        <v>27</v>
      </c>
      <c r="AA52" s="208">
        <f aca="true" t="shared" si="43" ref="AA52:AN52">AA54</f>
        <v>0</v>
      </c>
      <c r="AB52" s="208">
        <f t="shared" si="43"/>
        <v>0</v>
      </c>
      <c r="AC52" s="208">
        <f t="shared" si="43"/>
        <v>0</v>
      </c>
      <c r="AD52" s="208">
        <f t="shared" si="43"/>
        <v>0</v>
      </c>
      <c r="AE52" s="208">
        <f t="shared" si="43"/>
        <v>0</v>
      </c>
      <c r="AF52" s="208">
        <f t="shared" si="43"/>
        <v>0</v>
      </c>
      <c r="AG52" s="208">
        <f t="shared" si="43"/>
        <v>0</v>
      </c>
      <c r="AH52" s="208">
        <f t="shared" si="43"/>
        <v>0</v>
      </c>
      <c r="AI52" s="208">
        <f t="shared" si="43"/>
        <v>0</v>
      </c>
      <c r="AJ52" s="208">
        <f t="shared" si="43"/>
        <v>0</v>
      </c>
      <c r="AK52" s="208">
        <f t="shared" si="43"/>
        <v>0</v>
      </c>
      <c r="AL52" s="208">
        <f t="shared" si="43"/>
        <v>0</v>
      </c>
      <c r="AM52" s="208">
        <f t="shared" si="43"/>
        <v>0</v>
      </c>
      <c r="AN52" s="208">
        <f t="shared" si="43"/>
        <v>0</v>
      </c>
      <c r="AO52" s="304">
        <f t="shared" si="41"/>
        <v>0</v>
      </c>
      <c r="AP52" s="208">
        <f t="shared" si="41"/>
        <v>0</v>
      </c>
      <c r="AQ52" s="208">
        <f t="shared" si="41"/>
        <v>0</v>
      </c>
      <c r="AR52" s="270"/>
      <c r="AS52" s="270"/>
      <c r="AT52" s="208">
        <f>AT54</f>
        <v>0</v>
      </c>
      <c r="AU52" s="208">
        <f>AU54</f>
        <v>0</v>
      </c>
      <c r="AV52" s="303"/>
      <c r="AW52" s="321"/>
      <c r="AX52" s="236">
        <f>AX54</f>
        <v>0</v>
      </c>
      <c r="AY52" s="237">
        <f t="shared" si="6"/>
        <v>27</v>
      </c>
      <c r="AZ52" s="100"/>
      <c r="BA52" s="100"/>
      <c r="BB52" s="100"/>
      <c r="BC52" s="100"/>
      <c r="BD52" s="100"/>
      <c r="BE52" s="100"/>
      <c r="BF52" s="100"/>
      <c r="BG52" s="107"/>
      <c r="BH52" s="111"/>
    </row>
    <row r="53" spans="1:61" ht="23.25" customHeight="1" thickBot="1">
      <c r="A53" s="12"/>
      <c r="B53" s="401" t="s">
        <v>141</v>
      </c>
      <c r="C53" s="403" t="s">
        <v>140</v>
      </c>
      <c r="D53" s="209" t="s">
        <v>80</v>
      </c>
      <c r="E53" s="198">
        <v>6</v>
      </c>
      <c r="F53" s="198">
        <v>4</v>
      </c>
      <c r="G53" s="198">
        <v>4</v>
      </c>
      <c r="H53" s="198">
        <v>4</v>
      </c>
      <c r="I53" s="198">
        <v>4</v>
      </c>
      <c r="J53" s="268">
        <v>4</v>
      </c>
      <c r="K53" s="268">
        <v>6</v>
      </c>
      <c r="L53" s="198">
        <v>4</v>
      </c>
      <c r="M53" s="250"/>
      <c r="N53" s="250"/>
      <c r="O53" s="250"/>
      <c r="P53" s="250"/>
      <c r="Q53" s="250"/>
      <c r="R53" s="250"/>
      <c r="S53" s="198">
        <v>6</v>
      </c>
      <c r="T53" s="198">
        <v>4</v>
      </c>
      <c r="U53" s="198">
        <v>4</v>
      </c>
      <c r="V53" s="99"/>
      <c r="W53" s="103"/>
      <c r="X53" s="210">
        <v>4</v>
      </c>
      <c r="Y53" s="303"/>
      <c r="Z53" s="330">
        <f>X53+U53+T53+S53+L53+K53+J53+I53+H53+G53+F53+E53</f>
        <v>54</v>
      </c>
      <c r="AA53" s="210"/>
      <c r="AB53" s="210"/>
      <c r="AC53" s="210"/>
      <c r="AD53" s="210"/>
      <c r="AE53" s="210"/>
      <c r="AF53" s="210"/>
      <c r="AG53" s="210"/>
      <c r="AH53" s="271"/>
      <c r="AI53" s="271"/>
      <c r="AJ53" s="210"/>
      <c r="AK53" s="210"/>
      <c r="AL53" s="210"/>
      <c r="AM53" s="210"/>
      <c r="AN53" s="210"/>
      <c r="AO53" s="210"/>
      <c r="AP53" s="210"/>
      <c r="AQ53" s="210"/>
      <c r="AR53" s="270"/>
      <c r="AS53" s="270"/>
      <c r="AT53" s="210"/>
      <c r="AU53" s="210"/>
      <c r="AV53" s="307"/>
      <c r="AW53" s="321"/>
      <c r="AX53" s="236">
        <f>AA53+AB53+AC53+AD53+AE53+AF53+AG53+AH53+AI53+AJ53+AK53+AL53+AM53+AN53+AO53+AP53+AQ53+AT53+AU53</f>
        <v>0</v>
      </c>
      <c r="AY53" s="237">
        <f t="shared" si="6"/>
        <v>54</v>
      </c>
      <c r="AZ53" s="100"/>
      <c r="BA53" s="100"/>
      <c r="BB53" s="100"/>
      <c r="BC53" s="100"/>
      <c r="BD53" s="100"/>
      <c r="BE53" s="100"/>
      <c r="BF53" s="100"/>
      <c r="BG53" s="107"/>
      <c r="BH53" s="111"/>
      <c r="BI53" s="13"/>
    </row>
    <row r="54" spans="1:61" ht="16.5" thickBot="1">
      <c r="A54" s="12"/>
      <c r="B54" s="402"/>
      <c r="C54" s="404"/>
      <c r="D54" s="209" t="s">
        <v>59</v>
      </c>
      <c r="E54" s="198">
        <v>3</v>
      </c>
      <c r="F54" s="198">
        <v>2</v>
      </c>
      <c r="G54" s="198">
        <v>2</v>
      </c>
      <c r="H54" s="198">
        <v>2</v>
      </c>
      <c r="I54" s="198">
        <v>2</v>
      </c>
      <c r="J54" s="268">
        <v>2</v>
      </c>
      <c r="K54" s="268">
        <v>2</v>
      </c>
      <c r="L54" s="198">
        <v>3</v>
      </c>
      <c r="M54" s="250"/>
      <c r="N54" s="250"/>
      <c r="O54" s="250"/>
      <c r="P54" s="250"/>
      <c r="Q54" s="250"/>
      <c r="R54" s="250"/>
      <c r="S54" s="198">
        <v>3</v>
      </c>
      <c r="T54" s="198">
        <v>2</v>
      </c>
      <c r="U54" s="198">
        <v>2</v>
      </c>
      <c r="V54" s="99"/>
      <c r="W54" s="103"/>
      <c r="X54" s="210">
        <v>2</v>
      </c>
      <c r="Y54" s="303"/>
      <c r="Z54" s="330">
        <f>X54+U54+T54+S54+L54+K54+J54+I54+H54+G54+F54+E54</f>
        <v>27</v>
      </c>
      <c r="AA54" s="210"/>
      <c r="AB54" s="210"/>
      <c r="AC54" s="210"/>
      <c r="AD54" s="210"/>
      <c r="AE54" s="210"/>
      <c r="AF54" s="210"/>
      <c r="AG54" s="210"/>
      <c r="AH54" s="271"/>
      <c r="AI54" s="271"/>
      <c r="AJ54" s="210"/>
      <c r="AK54" s="210"/>
      <c r="AL54" s="210"/>
      <c r="AM54" s="210"/>
      <c r="AN54" s="210"/>
      <c r="AO54" s="210"/>
      <c r="AP54" s="210"/>
      <c r="AQ54" s="210"/>
      <c r="AR54" s="270"/>
      <c r="AS54" s="270"/>
      <c r="AT54" s="210"/>
      <c r="AU54" s="210"/>
      <c r="AV54" s="305"/>
      <c r="AW54" s="137"/>
      <c r="AX54" s="236">
        <f>AA54+AB54+AC54+AD54+AE54+AF54+AG54+AH54+AI54+AJ54+AK54+AL54+AM54+AN54+AO54+AP54+AQ54+AT54+AU54</f>
        <v>0</v>
      </c>
      <c r="AY54" s="237">
        <f t="shared" si="6"/>
        <v>27</v>
      </c>
      <c r="AZ54" s="100"/>
      <c r="BA54" s="100"/>
      <c r="BB54" s="100"/>
      <c r="BC54" s="100"/>
      <c r="BD54" s="100"/>
      <c r="BE54" s="100"/>
      <c r="BF54" s="100"/>
      <c r="BG54" s="107"/>
      <c r="BH54" s="111"/>
      <c r="BI54" s="13"/>
    </row>
    <row r="55" spans="1:61" ht="21.75" thickBot="1">
      <c r="A55" s="12"/>
      <c r="B55" s="319" t="s">
        <v>120</v>
      </c>
      <c r="C55" s="211" t="s">
        <v>143</v>
      </c>
      <c r="D55" s="228"/>
      <c r="E55" s="45">
        <v>0</v>
      </c>
      <c r="F55" s="45"/>
      <c r="G55" s="45"/>
      <c r="H55" s="45"/>
      <c r="I55" s="45"/>
      <c r="J55" s="255"/>
      <c r="K55" s="255"/>
      <c r="L55" s="45"/>
      <c r="M55" s="250">
        <v>36</v>
      </c>
      <c r="N55" s="250">
        <v>36</v>
      </c>
      <c r="O55" s="250"/>
      <c r="P55" s="250"/>
      <c r="Q55" s="250"/>
      <c r="R55" s="250"/>
      <c r="S55" s="45"/>
      <c r="T55" s="45"/>
      <c r="U55" s="45"/>
      <c r="V55" s="99"/>
      <c r="W55" s="103"/>
      <c r="X55" s="47">
        <v>0</v>
      </c>
      <c r="Y55" s="303"/>
      <c r="Z55" s="43">
        <f>M55+N55</f>
        <v>72</v>
      </c>
      <c r="AA55" s="47"/>
      <c r="AB55" s="47"/>
      <c r="AC55" s="47"/>
      <c r="AD55" s="47"/>
      <c r="AE55" s="47"/>
      <c r="AF55" s="47"/>
      <c r="AG55" s="47"/>
      <c r="AH55" s="205"/>
      <c r="AI55" s="205"/>
      <c r="AJ55" s="47"/>
      <c r="AK55" s="47"/>
      <c r="AL55" s="47"/>
      <c r="AM55" s="47"/>
      <c r="AN55" s="47"/>
      <c r="AO55" s="205"/>
      <c r="AP55" s="205"/>
      <c r="AQ55" s="205"/>
      <c r="AR55" s="270">
        <v>36</v>
      </c>
      <c r="AS55" s="270">
        <v>36</v>
      </c>
      <c r="AT55" s="47"/>
      <c r="AU55" s="47"/>
      <c r="AV55" s="305"/>
      <c r="AW55" s="137"/>
      <c r="AX55" s="236">
        <f>AS55+AR55</f>
        <v>72</v>
      </c>
      <c r="AY55" s="237">
        <f t="shared" si="6"/>
        <v>144</v>
      </c>
      <c r="AZ55" s="100"/>
      <c r="BA55" s="100"/>
      <c r="BB55" s="100"/>
      <c r="BC55" s="100"/>
      <c r="BD55" s="100"/>
      <c r="BE55" s="100"/>
      <c r="BF55" s="100"/>
      <c r="BG55" s="107"/>
      <c r="BH55" s="111"/>
      <c r="BI55" s="13"/>
    </row>
    <row r="56" spans="1:61" ht="22.5" thickBot="1" thickTop="1">
      <c r="A56" s="12"/>
      <c r="B56" s="319" t="s">
        <v>142</v>
      </c>
      <c r="C56" s="211" t="s">
        <v>192</v>
      </c>
      <c r="D56" s="228"/>
      <c r="E56" s="45">
        <v>0</v>
      </c>
      <c r="F56" s="45"/>
      <c r="G56" s="45"/>
      <c r="H56" s="45"/>
      <c r="I56" s="45"/>
      <c r="J56" s="255"/>
      <c r="K56" s="255"/>
      <c r="L56" s="45"/>
      <c r="M56" s="250"/>
      <c r="N56" s="250"/>
      <c r="O56" s="250">
        <v>36</v>
      </c>
      <c r="P56" s="250">
        <v>36</v>
      </c>
      <c r="Q56" s="250">
        <v>36</v>
      </c>
      <c r="R56" s="250">
        <v>36</v>
      </c>
      <c r="S56" s="45"/>
      <c r="T56" s="45"/>
      <c r="U56" s="45"/>
      <c r="V56" s="99"/>
      <c r="W56" s="103"/>
      <c r="X56" s="47">
        <v>0</v>
      </c>
      <c r="Y56" s="303"/>
      <c r="Z56" s="43">
        <f>R56+Q56+P56+O56</f>
        <v>144</v>
      </c>
      <c r="AA56" s="47"/>
      <c r="AB56" s="47"/>
      <c r="AC56" s="47"/>
      <c r="AD56" s="47"/>
      <c r="AE56" s="47"/>
      <c r="AF56" s="47"/>
      <c r="AG56" s="47"/>
      <c r="AH56" s="205"/>
      <c r="AI56" s="205"/>
      <c r="AJ56" s="47"/>
      <c r="AK56" s="47"/>
      <c r="AL56" s="47"/>
      <c r="AM56" s="47"/>
      <c r="AN56" s="47"/>
      <c r="AO56" s="205" t="s">
        <v>129</v>
      </c>
      <c r="AP56" s="205" t="s">
        <v>129</v>
      </c>
      <c r="AQ56" s="205" t="s">
        <v>129</v>
      </c>
      <c r="AR56" s="270">
        <v>0</v>
      </c>
      <c r="AS56" s="270">
        <v>0</v>
      </c>
      <c r="AT56" s="47"/>
      <c r="AU56" s="47"/>
      <c r="AV56" s="305"/>
      <c r="AW56" s="137"/>
      <c r="AX56" s="236">
        <f>AS56+AR56</f>
        <v>0</v>
      </c>
      <c r="AY56" s="237">
        <f t="shared" si="6"/>
        <v>144</v>
      </c>
      <c r="AZ56" s="100"/>
      <c r="BA56" s="100"/>
      <c r="BB56" s="100"/>
      <c r="BC56" s="100"/>
      <c r="BD56" s="100"/>
      <c r="BE56" s="100"/>
      <c r="BF56" s="100"/>
      <c r="BG56" s="107"/>
      <c r="BH56" s="111"/>
      <c r="BI56" s="13"/>
    </row>
    <row r="57" spans="1:61" ht="17.25" thickBot="1" thickTop="1">
      <c r="A57" s="12"/>
      <c r="B57" s="357" t="s">
        <v>28</v>
      </c>
      <c r="C57" s="363"/>
      <c r="D57" s="364"/>
      <c r="E57" s="120">
        <f>E15</f>
        <v>36</v>
      </c>
      <c r="F57" s="120">
        <f aca="true" t="shared" si="44" ref="F57:U57">F15</f>
        <v>36</v>
      </c>
      <c r="G57" s="120">
        <f t="shared" si="44"/>
        <v>36</v>
      </c>
      <c r="H57" s="120">
        <f t="shared" si="44"/>
        <v>36</v>
      </c>
      <c r="I57" s="120">
        <f t="shared" si="44"/>
        <v>36</v>
      </c>
      <c r="J57" s="120">
        <f t="shared" si="44"/>
        <v>36</v>
      </c>
      <c r="K57" s="120">
        <f t="shared" si="44"/>
        <v>36</v>
      </c>
      <c r="L57" s="120">
        <f t="shared" si="44"/>
        <v>36</v>
      </c>
      <c r="M57" s="120">
        <f t="shared" si="44"/>
        <v>0</v>
      </c>
      <c r="N57" s="120">
        <f t="shared" si="44"/>
        <v>0</v>
      </c>
      <c r="O57" s="120">
        <f t="shared" si="44"/>
        <v>0</v>
      </c>
      <c r="P57" s="120">
        <f t="shared" si="44"/>
        <v>0</v>
      </c>
      <c r="Q57" s="120">
        <f t="shared" si="44"/>
        <v>0</v>
      </c>
      <c r="R57" s="120">
        <f t="shared" si="44"/>
        <v>0</v>
      </c>
      <c r="S57" s="120">
        <f t="shared" si="44"/>
        <v>36</v>
      </c>
      <c r="T57" s="120">
        <f t="shared" si="44"/>
        <v>36</v>
      </c>
      <c r="U57" s="120">
        <f t="shared" si="44"/>
        <v>36</v>
      </c>
      <c r="V57" s="99"/>
      <c r="W57" s="101"/>
      <c r="X57" s="120">
        <f aca="true" t="shared" si="45" ref="X57:AX58">X15</f>
        <v>36</v>
      </c>
      <c r="Y57" s="120">
        <f t="shared" si="45"/>
        <v>0</v>
      </c>
      <c r="Z57" s="236">
        <f t="shared" si="45"/>
        <v>432</v>
      </c>
      <c r="AA57" s="120">
        <f t="shared" si="45"/>
        <v>36</v>
      </c>
      <c r="AB57" s="120">
        <f t="shared" si="45"/>
        <v>36</v>
      </c>
      <c r="AC57" s="120">
        <f t="shared" si="45"/>
        <v>36</v>
      </c>
      <c r="AD57" s="120">
        <f t="shared" si="45"/>
        <v>36</v>
      </c>
      <c r="AE57" s="120">
        <f t="shared" si="45"/>
        <v>36</v>
      </c>
      <c r="AF57" s="120">
        <f t="shared" si="45"/>
        <v>36</v>
      </c>
      <c r="AG57" s="120">
        <f t="shared" si="45"/>
        <v>36</v>
      </c>
      <c r="AH57" s="120">
        <f t="shared" si="45"/>
        <v>36</v>
      </c>
      <c r="AI57" s="120">
        <f t="shared" si="45"/>
        <v>36</v>
      </c>
      <c r="AJ57" s="120">
        <f t="shared" si="45"/>
        <v>36</v>
      </c>
      <c r="AK57" s="120">
        <f t="shared" si="45"/>
        <v>36</v>
      </c>
      <c r="AL57" s="120">
        <f t="shared" si="45"/>
        <v>36</v>
      </c>
      <c r="AM57" s="120">
        <f t="shared" si="45"/>
        <v>36</v>
      </c>
      <c r="AN57" s="120">
        <f t="shared" si="45"/>
        <v>36</v>
      </c>
      <c r="AO57" s="120">
        <f t="shared" si="45"/>
        <v>36</v>
      </c>
      <c r="AP57" s="120">
        <f t="shared" si="45"/>
        <v>36</v>
      </c>
      <c r="AQ57" s="120">
        <f t="shared" si="45"/>
        <v>36</v>
      </c>
      <c r="AR57" s="120">
        <f t="shared" si="45"/>
        <v>0</v>
      </c>
      <c r="AS57" s="120">
        <f t="shared" si="45"/>
        <v>0</v>
      </c>
      <c r="AT57" s="120">
        <f t="shared" si="45"/>
        <v>36</v>
      </c>
      <c r="AU57" s="120">
        <f t="shared" si="45"/>
        <v>36</v>
      </c>
      <c r="AV57" s="120">
        <f t="shared" si="45"/>
        <v>0</v>
      </c>
      <c r="AW57" s="120">
        <f t="shared" si="45"/>
        <v>0</v>
      </c>
      <c r="AX57" s="236">
        <f t="shared" si="45"/>
        <v>684</v>
      </c>
      <c r="AY57" s="333">
        <f t="shared" si="6"/>
        <v>1116</v>
      </c>
      <c r="AZ57" s="102"/>
      <c r="BA57" s="102"/>
      <c r="BB57" s="102"/>
      <c r="BC57" s="102"/>
      <c r="BD57" s="102"/>
      <c r="BE57" s="102"/>
      <c r="BF57" s="102"/>
      <c r="BG57" s="108"/>
      <c r="BH57" s="112"/>
      <c r="BI57" s="13"/>
    </row>
    <row r="58" spans="1:61" ht="16.5" thickBot="1">
      <c r="A58" s="12"/>
      <c r="B58" s="360" t="s">
        <v>19</v>
      </c>
      <c r="C58" s="361"/>
      <c r="D58" s="362"/>
      <c r="E58" s="120">
        <f>E16</f>
        <v>18</v>
      </c>
      <c r="F58" s="120">
        <f aca="true" t="shared" si="46" ref="F58:U58">F16</f>
        <v>18</v>
      </c>
      <c r="G58" s="120">
        <f t="shared" si="46"/>
        <v>18</v>
      </c>
      <c r="H58" s="120">
        <f t="shared" si="46"/>
        <v>18</v>
      </c>
      <c r="I58" s="120">
        <f t="shared" si="46"/>
        <v>18</v>
      </c>
      <c r="J58" s="120">
        <f t="shared" si="46"/>
        <v>18</v>
      </c>
      <c r="K58" s="120">
        <f t="shared" si="46"/>
        <v>18</v>
      </c>
      <c r="L58" s="120">
        <f t="shared" si="46"/>
        <v>18</v>
      </c>
      <c r="M58" s="120">
        <f t="shared" si="46"/>
        <v>0</v>
      </c>
      <c r="N58" s="120">
        <f t="shared" si="46"/>
        <v>0</v>
      </c>
      <c r="O58" s="120">
        <f t="shared" si="46"/>
        <v>0</v>
      </c>
      <c r="P58" s="120">
        <f t="shared" si="46"/>
        <v>0</v>
      </c>
      <c r="Q58" s="120">
        <f t="shared" si="46"/>
        <v>0</v>
      </c>
      <c r="R58" s="120">
        <f t="shared" si="46"/>
        <v>0</v>
      </c>
      <c r="S58" s="120">
        <f t="shared" si="46"/>
        <v>18</v>
      </c>
      <c r="T58" s="120">
        <f t="shared" si="46"/>
        <v>18</v>
      </c>
      <c r="U58" s="120">
        <f t="shared" si="46"/>
        <v>18</v>
      </c>
      <c r="V58" s="99"/>
      <c r="W58" s="103"/>
      <c r="X58" s="120">
        <f t="shared" si="45"/>
        <v>18</v>
      </c>
      <c r="Y58" s="120">
        <f aca="true" t="shared" si="47" ref="X58:AW58">Y16</f>
        <v>0</v>
      </c>
      <c r="Z58" s="236">
        <f>Z16</f>
        <v>216</v>
      </c>
      <c r="AA58" s="120">
        <f t="shared" si="47"/>
        <v>18</v>
      </c>
      <c r="AB58" s="120">
        <f t="shared" si="47"/>
        <v>18</v>
      </c>
      <c r="AC58" s="120">
        <f t="shared" si="47"/>
        <v>18</v>
      </c>
      <c r="AD58" s="120">
        <f t="shared" si="47"/>
        <v>18</v>
      </c>
      <c r="AE58" s="120">
        <f t="shared" si="47"/>
        <v>18</v>
      </c>
      <c r="AF58" s="120">
        <f t="shared" si="47"/>
        <v>18</v>
      </c>
      <c r="AG58" s="120">
        <f t="shared" si="47"/>
        <v>18</v>
      </c>
      <c r="AH58" s="120">
        <f t="shared" si="47"/>
        <v>18</v>
      </c>
      <c r="AI58" s="120">
        <f t="shared" si="47"/>
        <v>18</v>
      </c>
      <c r="AJ58" s="120">
        <f t="shared" si="47"/>
        <v>18</v>
      </c>
      <c r="AK58" s="120">
        <f t="shared" si="47"/>
        <v>18</v>
      </c>
      <c r="AL58" s="120">
        <f t="shared" si="47"/>
        <v>18</v>
      </c>
      <c r="AM58" s="120">
        <f t="shared" si="47"/>
        <v>18</v>
      </c>
      <c r="AN58" s="120">
        <f t="shared" si="47"/>
        <v>18</v>
      </c>
      <c r="AO58" s="120">
        <f t="shared" si="47"/>
        <v>18</v>
      </c>
      <c r="AP58" s="120">
        <f t="shared" si="47"/>
        <v>18</v>
      </c>
      <c r="AQ58" s="120">
        <f t="shared" si="47"/>
        <v>18</v>
      </c>
      <c r="AR58" s="120">
        <f t="shared" si="47"/>
        <v>0</v>
      </c>
      <c r="AS58" s="120">
        <f t="shared" si="47"/>
        <v>0</v>
      </c>
      <c r="AT58" s="120">
        <f t="shared" si="47"/>
        <v>18</v>
      </c>
      <c r="AU58" s="120">
        <f t="shared" si="47"/>
        <v>18</v>
      </c>
      <c r="AV58" s="120">
        <f t="shared" si="47"/>
        <v>0</v>
      </c>
      <c r="AW58" s="120">
        <f t="shared" si="47"/>
        <v>0</v>
      </c>
      <c r="AX58" s="236">
        <f>AX16</f>
        <v>342</v>
      </c>
      <c r="AY58" s="237">
        <f t="shared" si="6"/>
        <v>558</v>
      </c>
      <c r="AZ58" s="102"/>
      <c r="BA58" s="102"/>
      <c r="BB58" s="102"/>
      <c r="BC58" s="102"/>
      <c r="BD58" s="102"/>
      <c r="BE58" s="102"/>
      <c r="BF58" s="102"/>
      <c r="BG58" s="108"/>
      <c r="BH58" s="112"/>
      <c r="BI58" s="13"/>
    </row>
    <row r="59" spans="1:61" ht="16.5" thickBot="1">
      <c r="A59" s="12"/>
      <c r="B59" s="357" t="s">
        <v>20</v>
      </c>
      <c r="C59" s="358"/>
      <c r="D59" s="359"/>
      <c r="E59" s="120">
        <f>E57+E58</f>
        <v>54</v>
      </c>
      <c r="F59" s="120">
        <f aca="true" t="shared" si="48" ref="F59:U59">F57+F58</f>
        <v>54</v>
      </c>
      <c r="G59" s="120">
        <f t="shared" si="48"/>
        <v>54</v>
      </c>
      <c r="H59" s="120">
        <f t="shared" si="48"/>
        <v>54</v>
      </c>
      <c r="I59" s="120">
        <f t="shared" si="48"/>
        <v>54</v>
      </c>
      <c r="J59" s="120">
        <f t="shared" si="48"/>
        <v>54</v>
      </c>
      <c r="K59" s="120">
        <f t="shared" si="48"/>
        <v>54</v>
      </c>
      <c r="L59" s="120">
        <f t="shared" si="48"/>
        <v>54</v>
      </c>
      <c r="M59" s="120">
        <f aca="true" t="shared" si="49" ref="M59:R59">M56</f>
        <v>0</v>
      </c>
      <c r="N59" s="120">
        <f t="shared" si="49"/>
        <v>0</v>
      </c>
      <c r="O59" s="120">
        <f t="shared" si="49"/>
        <v>36</v>
      </c>
      <c r="P59" s="120">
        <f t="shared" si="49"/>
        <v>36</v>
      </c>
      <c r="Q59" s="120">
        <f t="shared" si="49"/>
        <v>36</v>
      </c>
      <c r="R59" s="120">
        <f t="shared" si="49"/>
        <v>36</v>
      </c>
      <c r="S59" s="120">
        <f t="shared" si="48"/>
        <v>54</v>
      </c>
      <c r="T59" s="120">
        <f t="shared" si="48"/>
        <v>54</v>
      </c>
      <c r="U59" s="120">
        <f t="shared" si="48"/>
        <v>54</v>
      </c>
      <c r="V59" s="99"/>
      <c r="W59" s="101"/>
      <c r="X59" s="116">
        <f>X57+X58</f>
        <v>54</v>
      </c>
      <c r="Y59" s="116">
        <f aca="true" t="shared" si="50" ref="Y59:AW59">Y57+Y58</f>
        <v>0</v>
      </c>
      <c r="Z59" s="236">
        <f>Z17</f>
        <v>64</v>
      </c>
      <c r="AA59" s="116">
        <f t="shared" si="50"/>
        <v>54</v>
      </c>
      <c r="AB59" s="116">
        <f t="shared" si="50"/>
        <v>54</v>
      </c>
      <c r="AC59" s="116">
        <f t="shared" si="50"/>
        <v>54</v>
      </c>
      <c r="AD59" s="116">
        <f t="shared" si="50"/>
        <v>54</v>
      </c>
      <c r="AE59" s="116">
        <f t="shared" si="50"/>
        <v>54</v>
      </c>
      <c r="AF59" s="116">
        <f t="shared" si="50"/>
        <v>54</v>
      </c>
      <c r="AG59" s="116">
        <f t="shared" si="50"/>
        <v>54</v>
      </c>
      <c r="AH59" s="116">
        <f t="shared" si="50"/>
        <v>54</v>
      </c>
      <c r="AI59" s="116">
        <f t="shared" si="50"/>
        <v>54</v>
      </c>
      <c r="AJ59" s="116">
        <f t="shared" si="50"/>
        <v>54</v>
      </c>
      <c r="AK59" s="116">
        <f t="shared" si="50"/>
        <v>54</v>
      </c>
      <c r="AL59" s="116">
        <f t="shared" si="50"/>
        <v>54</v>
      </c>
      <c r="AM59" s="116">
        <f t="shared" si="50"/>
        <v>54</v>
      </c>
      <c r="AN59" s="116">
        <f t="shared" si="50"/>
        <v>54</v>
      </c>
      <c r="AO59" s="116">
        <f t="shared" si="50"/>
        <v>54</v>
      </c>
      <c r="AP59" s="116">
        <f t="shared" si="50"/>
        <v>54</v>
      </c>
      <c r="AQ59" s="116">
        <f t="shared" si="50"/>
        <v>54</v>
      </c>
      <c r="AR59" s="116">
        <f t="shared" si="50"/>
        <v>0</v>
      </c>
      <c r="AS59" s="116">
        <f t="shared" si="50"/>
        <v>0</v>
      </c>
      <c r="AT59" s="116">
        <f t="shared" si="50"/>
        <v>54</v>
      </c>
      <c r="AU59" s="116">
        <f t="shared" si="50"/>
        <v>54</v>
      </c>
      <c r="AV59" s="116">
        <f t="shared" si="50"/>
        <v>0</v>
      </c>
      <c r="AW59" s="116">
        <f t="shared" si="50"/>
        <v>0</v>
      </c>
      <c r="AX59" s="236">
        <f>SUM(X59:AW59)</f>
        <v>1144</v>
      </c>
      <c r="AY59" s="237">
        <f t="shared" si="6"/>
        <v>1208</v>
      </c>
      <c r="AZ59" s="100"/>
      <c r="BA59" s="100"/>
      <c r="BB59" s="100"/>
      <c r="BC59" s="100"/>
      <c r="BD59" s="100"/>
      <c r="BE59" s="100"/>
      <c r="BF59" s="100"/>
      <c r="BG59" s="107"/>
      <c r="BH59" s="113"/>
      <c r="BI59" s="13"/>
    </row>
    <row r="60" spans="1:61" ht="15">
      <c r="A60" s="12"/>
      <c r="BI60" s="13"/>
    </row>
    <row r="61" spans="1:61" ht="15">
      <c r="A61" s="12"/>
      <c r="BI61" s="13"/>
    </row>
    <row r="62" spans="1:61" ht="15">
      <c r="A62" s="12"/>
      <c r="B62" s="12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</row>
    <row r="63" spans="1:61" ht="15">
      <c r="A63" s="12"/>
      <c r="B63" s="12"/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</row>
    <row r="64" spans="1:61" ht="15">
      <c r="A64" s="12"/>
      <c r="B64" s="12"/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</row>
    <row r="65" spans="1:61" ht="15">
      <c r="A65" s="12"/>
      <c r="B65" s="12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27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</row>
    <row r="66" spans="1:61" ht="15">
      <c r="A66" s="12"/>
      <c r="B66" s="12"/>
      <c r="C66" s="12"/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</row>
    <row r="67" spans="1:61" ht="15">
      <c r="A67" s="12"/>
      <c r="B67" s="12"/>
      <c r="C67" s="12"/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</row>
    <row r="68" spans="1:61" ht="15">
      <c r="A68" s="12"/>
      <c r="B68" s="12"/>
      <c r="C68" s="12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</row>
    <row r="69" spans="1:61" ht="15">
      <c r="A69" s="12"/>
      <c r="B69" s="12"/>
      <c r="C69" s="12"/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</row>
    <row r="70" spans="1:61" ht="15">
      <c r="A70" s="12"/>
      <c r="B70" s="12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</row>
    <row r="71" spans="1:61" ht="15">
      <c r="A71" s="12"/>
      <c r="B71" s="12"/>
      <c r="C71" s="12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</row>
    <row r="72" spans="1:61" ht="15">
      <c r="A72" s="12"/>
      <c r="B72" s="12"/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</row>
    <row r="73" spans="1:61" ht="15">
      <c r="A73" s="12"/>
      <c r="B73" s="12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</row>
    <row r="74" spans="1:61" ht="15">
      <c r="A74" s="12"/>
      <c r="B74" s="12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</row>
    <row r="75" spans="1:61" ht="15">
      <c r="A75" s="12"/>
      <c r="B75" s="12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</row>
    <row r="76" spans="1:61" ht="15">
      <c r="A76" s="12"/>
      <c r="B76" s="12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</row>
    <row r="77" spans="1:61" ht="15">
      <c r="A77" s="12"/>
      <c r="B77" s="12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</row>
    <row r="78" spans="1:61" ht="15">
      <c r="A78" s="12"/>
      <c r="B78" s="12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</row>
    <row r="79" spans="1:61" ht="15">
      <c r="A79" s="12"/>
      <c r="B79" s="12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</row>
    <row r="80" spans="1:61" ht="15">
      <c r="A80" s="12"/>
      <c r="B80" s="12"/>
      <c r="C80" s="12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</row>
    <row r="81" spans="1:61" ht="15">
      <c r="A81" s="12"/>
      <c r="B81" s="12"/>
      <c r="C81" s="12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</row>
    <row r="82" spans="1:61" ht="15">
      <c r="A82" s="12"/>
      <c r="B82" s="12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</row>
    <row r="83" spans="1:61" ht="15">
      <c r="A83" s="12"/>
      <c r="B83" s="12"/>
      <c r="C83" s="12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</row>
    <row r="84" spans="1:61" ht="15">
      <c r="A84" s="12"/>
      <c r="B84" s="12"/>
      <c r="C84" s="12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</row>
    <row r="85" spans="1:61" ht="15">
      <c r="A85" s="12"/>
      <c r="B85" s="12"/>
      <c r="C85" s="12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</row>
    <row r="86" spans="1:61" ht="15">
      <c r="A86" s="12"/>
      <c r="B86" s="12"/>
      <c r="C86" s="12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</row>
    <row r="87" spans="1:61" ht="15">
      <c r="A87" s="12"/>
      <c r="B87" s="12"/>
      <c r="C87" s="12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</row>
    <row r="88" spans="1:61" ht="15">
      <c r="A88" s="12"/>
      <c r="B88" s="12"/>
      <c r="C88" s="12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</row>
    <row r="89" spans="1:61" ht="15">
      <c r="A89" s="12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</row>
    <row r="90" spans="1:61" ht="15">
      <c r="A90" s="12"/>
      <c r="B90" s="12"/>
      <c r="C90" s="12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</row>
    <row r="91" spans="1:61" ht="15">
      <c r="A91" s="12"/>
      <c r="B91" s="12"/>
      <c r="C91" s="12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</row>
    <row r="92" spans="1:61" ht="15">
      <c r="A92" s="12"/>
      <c r="B92" s="12"/>
      <c r="C92" s="12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</row>
    <row r="93" spans="1:61" ht="15">
      <c r="A93" s="12"/>
      <c r="B93" s="12"/>
      <c r="C93" s="12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</row>
    <row r="94" spans="1:61" ht="15">
      <c r="A94" s="12"/>
      <c r="B94" s="12"/>
      <c r="C94" s="12"/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</row>
    <row r="95" spans="1:61" ht="15">
      <c r="A95" s="12"/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</row>
    <row r="96" spans="1:61" ht="15">
      <c r="A96" s="12"/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</row>
    <row r="97" spans="1:61" ht="15">
      <c r="A97" s="12"/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</row>
    <row r="98" spans="1:61" ht="15">
      <c r="A98" s="12"/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</row>
    <row r="99" spans="1:61" ht="15">
      <c r="A99" s="12"/>
      <c r="B99" s="12"/>
      <c r="C99" s="12"/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</row>
    <row r="100" spans="1:61" ht="15">
      <c r="A100" s="12"/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</row>
    <row r="101" spans="1:61" ht="15">
      <c r="A101" s="12"/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</row>
    <row r="102" spans="1:61" ht="15">
      <c r="A102" s="12"/>
      <c r="B102" s="12"/>
      <c r="C102" s="12"/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</row>
    <row r="103" spans="1:61" ht="15">
      <c r="A103" s="12"/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</row>
    <row r="104" spans="1:61" ht="15">
      <c r="A104" s="12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</row>
    <row r="105" spans="1:61" ht="15">
      <c r="A105" s="12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</row>
    <row r="106" spans="1:61" ht="15">
      <c r="A106" s="12"/>
      <c r="B106" s="12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</row>
    <row r="107" spans="1:61" ht="15">
      <c r="A107" s="12"/>
      <c r="B107" s="12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</row>
    <row r="108" spans="1:61" ht="15">
      <c r="A108" s="12"/>
      <c r="B108" s="12"/>
      <c r="C108" s="12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</row>
    <row r="109" spans="1:61" ht="15">
      <c r="A109" s="12"/>
      <c r="B109" s="12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</row>
    <row r="110" spans="1:61" ht="15">
      <c r="A110" s="12"/>
      <c r="B110" s="12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</row>
    <row r="111" spans="1:61" ht="15">
      <c r="A111" s="12"/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</row>
    <row r="112" spans="1:61" ht="15">
      <c r="A112" s="12"/>
      <c r="B112" s="12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</row>
    <row r="113" spans="1:61" ht="15">
      <c r="A113" s="12"/>
      <c r="B113" s="12"/>
      <c r="C113" s="12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</row>
    <row r="114" spans="1:61" ht="15">
      <c r="A114" s="12"/>
      <c r="B114" s="12"/>
      <c r="C114" s="12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</row>
    <row r="115" spans="1:61" ht="15">
      <c r="A115" s="12"/>
      <c r="B115" s="12"/>
      <c r="C115" s="12"/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</row>
    <row r="116" spans="1:61" ht="15">
      <c r="A116" s="12"/>
      <c r="B116" s="12"/>
      <c r="C116" s="12"/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</row>
    <row r="117" spans="1:61" ht="15">
      <c r="A117" s="12"/>
      <c r="B117" s="12"/>
      <c r="C117" s="12"/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</row>
    <row r="118" spans="1:61" ht="15">
      <c r="A118" s="12"/>
      <c r="B118" s="12"/>
      <c r="C118" s="12"/>
      <c r="D118" s="1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</row>
    <row r="119" spans="1:61" ht="15">
      <c r="A119" s="12"/>
      <c r="B119" s="12"/>
      <c r="C119" s="12"/>
      <c r="D119" s="1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</row>
    <row r="120" spans="1:61" ht="15">
      <c r="A120" s="12"/>
      <c r="B120" s="12"/>
      <c r="C120" s="12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</row>
    <row r="121" spans="1:61" ht="15">
      <c r="A121" s="12"/>
      <c r="B121" s="12"/>
      <c r="C121" s="12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</row>
    <row r="122" spans="1:61" ht="15">
      <c r="A122" s="12"/>
      <c r="B122" s="12"/>
      <c r="C122" s="12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</row>
    <row r="123" spans="1:61" ht="15">
      <c r="A123" s="12"/>
      <c r="B123" s="12"/>
      <c r="C123" s="12"/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</row>
    <row r="124" spans="1:61" ht="15">
      <c r="A124" s="12"/>
      <c r="B124" s="12"/>
      <c r="C124" s="12"/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</row>
    <row r="125" spans="1:61" ht="15">
      <c r="A125" s="12"/>
      <c r="B125" s="12"/>
      <c r="C125" s="12"/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</row>
    <row r="126" spans="1:61" ht="15">
      <c r="A126" s="12"/>
      <c r="B126" s="12"/>
      <c r="C126" s="12"/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</row>
    <row r="127" spans="1:61" ht="15">
      <c r="A127" s="12"/>
      <c r="B127" s="12"/>
      <c r="C127" s="12"/>
      <c r="D127" s="1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</row>
    <row r="128" spans="1:61" ht="15">
      <c r="A128" s="12"/>
      <c r="B128" s="12"/>
      <c r="C128" s="12"/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</row>
    <row r="129" spans="1:61" ht="15">
      <c r="A129" s="12"/>
      <c r="B129" s="12"/>
      <c r="C129" s="12"/>
      <c r="D129" s="1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</row>
    <row r="130" spans="1:61" ht="15">
      <c r="A130" s="12"/>
      <c r="B130" s="12"/>
      <c r="C130" s="12"/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</row>
    <row r="131" spans="1:61" ht="15">
      <c r="A131" s="12"/>
      <c r="B131" s="12"/>
      <c r="C131" s="12"/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</row>
    <row r="132" spans="1:61" ht="15">
      <c r="A132" s="12"/>
      <c r="B132" s="12"/>
      <c r="C132" s="12"/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</row>
    <row r="133" spans="1:61" ht="15">
      <c r="A133" s="12"/>
      <c r="B133" s="12"/>
      <c r="C133" s="12"/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</row>
    <row r="134" spans="1:61" ht="15">
      <c r="A134" s="12"/>
      <c r="B134" s="12"/>
      <c r="C134" s="12"/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</row>
    <row r="135" spans="1:61" ht="15">
      <c r="A135" s="12"/>
      <c r="B135" s="12"/>
      <c r="C135" s="12"/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</row>
    <row r="136" spans="1:61" ht="15">
      <c r="A136" s="12"/>
      <c r="B136" s="12"/>
      <c r="C136" s="12"/>
      <c r="D136" s="1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</row>
    <row r="137" spans="1:61" ht="15">
      <c r="A137" s="12"/>
      <c r="B137" s="12"/>
      <c r="C137" s="12"/>
      <c r="D137" s="1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</row>
    <row r="138" spans="1:61" ht="15">
      <c r="A138" s="12"/>
      <c r="B138" s="12"/>
      <c r="C138" s="12"/>
      <c r="D138" s="1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</row>
    <row r="139" spans="1:61" ht="15">
      <c r="A139" s="12"/>
      <c r="B139" s="12"/>
      <c r="C139" s="12"/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</row>
    <row r="140" spans="1:61" ht="15">
      <c r="A140" s="12"/>
      <c r="B140" s="12"/>
      <c r="C140" s="12"/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</row>
    <row r="141" spans="1:61" ht="15">
      <c r="A141" s="12"/>
      <c r="B141" s="12"/>
      <c r="C141" s="12"/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</row>
    <row r="142" spans="1:61" ht="15">
      <c r="A142" s="12"/>
      <c r="B142" s="12"/>
      <c r="C142" s="12"/>
      <c r="D142" s="12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</row>
    <row r="143" spans="1:61" ht="15">
      <c r="A143" s="12"/>
      <c r="B143" s="12"/>
      <c r="C143" s="12"/>
      <c r="D143" s="1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</row>
    <row r="144" spans="1:61" ht="15">
      <c r="A144" s="12"/>
      <c r="B144" s="12"/>
      <c r="C144" s="12"/>
      <c r="D144" s="12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</row>
    <row r="145" spans="1:61" ht="15">
      <c r="A145" s="12"/>
      <c r="B145" s="12"/>
      <c r="C145" s="12"/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</row>
    <row r="146" spans="1:61" ht="15">
      <c r="A146" s="12"/>
      <c r="B146" s="12"/>
      <c r="C146" s="12"/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</row>
    <row r="147" spans="1:61" ht="15">
      <c r="A147" s="12"/>
      <c r="B147" s="12"/>
      <c r="C147" s="12"/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</row>
    <row r="148" spans="1:61" ht="15">
      <c r="A148" s="12"/>
      <c r="B148" s="12"/>
      <c r="C148" s="12"/>
      <c r="D148" s="1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</row>
    <row r="149" spans="2:60" ht="15">
      <c r="B149" s="12"/>
      <c r="C149" s="12"/>
      <c r="D149" s="1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</row>
    <row r="150" spans="2:60" ht="15">
      <c r="B150" s="12"/>
      <c r="C150" s="12"/>
      <c r="D150" s="12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</row>
    <row r="151" spans="2:60" ht="15">
      <c r="B151" s="12"/>
      <c r="C151" s="12"/>
      <c r="D151" s="12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</row>
    <row r="152" spans="2:60" ht="15">
      <c r="B152" s="12"/>
      <c r="C152" s="12"/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</row>
    <row r="153" spans="2:60" ht="15">
      <c r="B153" s="12"/>
      <c r="C153" s="12"/>
      <c r="D153" s="12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</row>
    <row r="154" spans="2:60" ht="15">
      <c r="B154" s="12"/>
      <c r="C154" s="12"/>
      <c r="D154" s="12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</row>
    <row r="155" spans="2:60" ht="15">
      <c r="B155" s="12"/>
      <c r="C155" s="12"/>
      <c r="D155" s="1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</row>
    <row r="156" spans="2:60" ht="15">
      <c r="B156" s="12"/>
      <c r="C156" s="12"/>
      <c r="D156" s="12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</row>
    <row r="157" spans="2:60" ht="15">
      <c r="B157" s="12"/>
      <c r="C157" s="12"/>
      <c r="D157" s="12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</row>
  </sheetData>
  <sheetProtection/>
  <mergeCells count="68">
    <mergeCell ref="C41:C42"/>
    <mergeCell ref="C43:C44"/>
    <mergeCell ref="B41:B42"/>
    <mergeCell ref="B51:B52"/>
    <mergeCell ref="B53:B54"/>
    <mergeCell ref="C53:C54"/>
    <mergeCell ref="C51:C52"/>
    <mergeCell ref="C49:C50"/>
    <mergeCell ref="C47:C48"/>
    <mergeCell ref="BB10:BE10"/>
    <mergeCell ref="AB10:AE10"/>
    <mergeCell ref="AK10:AM10"/>
    <mergeCell ref="C31:C32"/>
    <mergeCell ref="B31:B32"/>
    <mergeCell ref="B27:B28"/>
    <mergeCell ref="C17:C18"/>
    <mergeCell ref="E11:BG11"/>
    <mergeCell ref="E13:BG13"/>
    <mergeCell ref="S10:U10"/>
    <mergeCell ref="I5:AK5"/>
    <mergeCell ref="C10:C14"/>
    <mergeCell ref="A15:A51"/>
    <mergeCell ref="C45:C46"/>
    <mergeCell ref="C35:C36"/>
    <mergeCell ref="AX10:AZ10"/>
    <mergeCell ref="B17:B18"/>
    <mergeCell ref="B45:B46"/>
    <mergeCell ref="B25:B26"/>
    <mergeCell ref="C29:C30"/>
    <mergeCell ref="AQ1:BA1"/>
    <mergeCell ref="A6:BH6"/>
    <mergeCell ref="B7:BE7"/>
    <mergeCell ref="AP8:BB8"/>
    <mergeCell ref="AQ4:BG4"/>
    <mergeCell ref="C15:C16"/>
    <mergeCell ref="B15:B16"/>
    <mergeCell ref="C8:AO8"/>
    <mergeCell ref="AG10:AI10"/>
    <mergeCell ref="B10:B14"/>
    <mergeCell ref="B59:D59"/>
    <mergeCell ref="B58:D58"/>
    <mergeCell ref="B57:D57"/>
    <mergeCell ref="C27:C28"/>
    <mergeCell ref="B33:B34"/>
    <mergeCell ref="B21:B22"/>
    <mergeCell ref="B35:B36"/>
    <mergeCell ref="B43:B44"/>
    <mergeCell ref="C25:C26"/>
    <mergeCell ref="C37:C38"/>
    <mergeCell ref="A9:F9"/>
    <mergeCell ref="C19:C20"/>
    <mergeCell ref="F10:H10"/>
    <mergeCell ref="AO10:AR10"/>
    <mergeCell ref="AT10:AV10"/>
    <mergeCell ref="X9:AE9"/>
    <mergeCell ref="D10:D14"/>
    <mergeCell ref="A10:A14"/>
    <mergeCell ref="N10:Q10"/>
    <mergeCell ref="B39:B40"/>
    <mergeCell ref="B37:B38"/>
    <mergeCell ref="J10:L10"/>
    <mergeCell ref="C33:C34"/>
    <mergeCell ref="B19:B20"/>
    <mergeCell ref="B23:B24"/>
    <mergeCell ref="C21:C22"/>
    <mergeCell ref="C23:C24"/>
    <mergeCell ref="B29:B30"/>
    <mergeCell ref="C39:C40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2"/>
  <sheetViews>
    <sheetView zoomScale="87" zoomScaleNormal="87" zoomScalePageLayoutView="0" workbookViewId="0" topLeftCell="A19">
      <selection activeCell="AU25" sqref="AU25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2" width="4.28125" style="0" customWidth="1"/>
    <col min="23" max="23" width="3.8515625" style="0" customWidth="1"/>
    <col min="24" max="47" width="3.7109375" style="0" customWidth="1"/>
    <col min="48" max="48" width="5.140625" style="0" customWidth="1"/>
    <col min="49" max="49" width="6.00390625" style="0" customWidth="1"/>
    <col min="50" max="58" width="3.7109375" style="0" customWidth="1"/>
  </cols>
  <sheetData>
    <row r="1" spans="1:58" ht="15">
      <c r="A1" s="50"/>
      <c r="B1" s="50"/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371" t="s">
        <v>24</v>
      </c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51"/>
      <c r="BB1" s="51"/>
      <c r="BC1" s="51"/>
      <c r="BD1" s="51"/>
      <c r="BE1" s="51"/>
      <c r="BF1" s="51"/>
    </row>
    <row r="2" spans="1:58" ht="15">
      <c r="A2" s="50"/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17" t="s">
        <v>41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</row>
    <row r="3" spans="1:58" ht="15">
      <c r="A3" s="50"/>
      <c r="B3" s="50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17" t="s">
        <v>30</v>
      </c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4" spans="1:58" ht="15">
      <c r="A4" s="50"/>
      <c r="B4" s="50"/>
      <c r="C4" s="50"/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374" t="s">
        <v>58</v>
      </c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51"/>
    </row>
    <row r="5" spans="1:58" ht="18.75">
      <c r="A5" s="121"/>
      <c r="B5" s="121"/>
      <c r="C5" s="121"/>
      <c r="D5" s="121"/>
      <c r="E5" s="122"/>
      <c r="F5" s="122"/>
      <c r="G5" s="122"/>
      <c r="H5" s="122"/>
      <c r="I5" s="419" t="s">
        <v>25</v>
      </c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73"/>
      <c r="AL5" s="73"/>
      <c r="AM5" s="73"/>
      <c r="AN5" s="73"/>
      <c r="AO5" s="122"/>
      <c r="AP5" s="74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122"/>
    </row>
    <row r="6" spans="1:58" ht="18.75">
      <c r="A6" s="420" t="s">
        <v>46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20"/>
      <c r="BE6" s="420"/>
      <c r="BF6" s="420"/>
    </row>
    <row r="7" spans="1:58" ht="18.75">
      <c r="A7" s="121"/>
      <c r="B7" s="421" t="s">
        <v>121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122"/>
      <c r="BF7" s="122"/>
    </row>
    <row r="8" spans="1:58" ht="19.5" thickBot="1">
      <c r="A8" s="121"/>
      <c r="B8" s="33"/>
      <c r="C8" s="421" t="s">
        <v>148</v>
      </c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 t="s">
        <v>26</v>
      </c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33"/>
      <c r="BC8" s="33"/>
      <c r="BD8" s="33"/>
      <c r="BE8" s="122"/>
      <c r="BF8" s="122"/>
    </row>
    <row r="9" spans="1:58" ht="15.75" thickBot="1">
      <c r="A9" s="50"/>
      <c r="B9" s="18" t="s">
        <v>189</v>
      </c>
      <c r="C9" s="18"/>
      <c r="D9" s="18" t="s">
        <v>47</v>
      </c>
      <c r="E9" s="20" t="s">
        <v>42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9"/>
      <c r="W9" s="19"/>
      <c r="X9" s="408" t="s">
        <v>190</v>
      </c>
      <c r="Y9" s="408"/>
      <c r="Z9" s="408"/>
      <c r="AA9" s="408"/>
      <c r="AB9" s="408"/>
      <c r="AC9" s="408"/>
      <c r="AD9" s="40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51"/>
      <c r="BF9" s="51"/>
    </row>
    <row r="10" spans="1:58" ht="98.25" thickBot="1">
      <c r="A10" s="407" t="s">
        <v>0</v>
      </c>
      <c r="B10" s="407" t="s">
        <v>1</v>
      </c>
      <c r="C10" s="407" t="s">
        <v>2</v>
      </c>
      <c r="D10" s="407" t="s">
        <v>3</v>
      </c>
      <c r="E10" s="128" t="s">
        <v>83</v>
      </c>
      <c r="F10" s="422" t="s">
        <v>4</v>
      </c>
      <c r="G10" s="423"/>
      <c r="H10" s="427"/>
      <c r="I10" s="52" t="s">
        <v>84</v>
      </c>
      <c r="J10" s="422" t="s">
        <v>5</v>
      </c>
      <c r="K10" s="423"/>
      <c r="L10" s="423"/>
      <c r="M10" s="427"/>
      <c r="N10" s="52" t="s">
        <v>85</v>
      </c>
      <c r="O10" s="422" t="s">
        <v>6</v>
      </c>
      <c r="P10" s="423"/>
      <c r="Q10" s="423"/>
      <c r="R10" s="53" t="s">
        <v>86</v>
      </c>
      <c r="S10" s="422" t="s">
        <v>7</v>
      </c>
      <c r="T10" s="423"/>
      <c r="U10" s="423"/>
      <c r="V10" s="68" t="s">
        <v>87</v>
      </c>
      <c r="W10" s="54" t="s">
        <v>88</v>
      </c>
      <c r="X10" s="68" t="s">
        <v>89</v>
      </c>
      <c r="Y10" s="423" t="s">
        <v>8</v>
      </c>
      <c r="Z10" s="427"/>
      <c r="AA10" s="53" t="s">
        <v>90</v>
      </c>
      <c r="AB10" s="422" t="s">
        <v>9</v>
      </c>
      <c r="AC10" s="423"/>
      <c r="AD10" s="423"/>
      <c r="AE10" s="215" t="s">
        <v>91</v>
      </c>
      <c r="AF10" s="448" t="s">
        <v>92</v>
      </c>
      <c r="AG10" s="449"/>
      <c r="AH10" s="449"/>
      <c r="AI10" s="215" t="s">
        <v>93</v>
      </c>
      <c r="AJ10" s="422" t="s">
        <v>94</v>
      </c>
      <c r="AK10" s="423"/>
      <c r="AL10" s="423"/>
      <c r="AM10" s="68" t="s">
        <v>95</v>
      </c>
      <c r="AN10" s="422" t="s">
        <v>11</v>
      </c>
      <c r="AO10" s="423"/>
      <c r="AP10" s="423"/>
      <c r="AQ10" s="423"/>
      <c r="AR10" s="215" t="s">
        <v>96</v>
      </c>
      <c r="AS10" s="422" t="s">
        <v>12</v>
      </c>
      <c r="AT10" s="423"/>
      <c r="AU10" s="423"/>
      <c r="AV10" s="214">
        <v>28</v>
      </c>
      <c r="AW10" s="67" t="s">
        <v>48</v>
      </c>
      <c r="AX10" s="422" t="s">
        <v>13</v>
      </c>
      <c r="AY10" s="423"/>
      <c r="AZ10" s="427"/>
      <c r="BA10" s="69" t="s">
        <v>49</v>
      </c>
      <c r="BB10" s="422" t="s">
        <v>14</v>
      </c>
      <c r="BC10" s="423"/>
      <c r="BD10" s="423"/>
      <c r="BE10" s="424"/>
      <c r="BF10" s="26" t="s">
        <v>27</v>
      </c>
    </row>
    <row r="11" spans="1:58" ht="15.75" thickBot="1">
      <c r="A11" s="407"/>
      <c r="B11" s="407"/>
      <c r="C11" s="407"/>
      <c r="D11" s="407"/>
      <c r="E11" s="425" t="s">
        <v>15</v>
      </c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  <c r="AY11" s="425"/>
      <c r="AZ11" s="425"/>
      <c r="BA11" s="425"/>
      <c r="BB11" s="425"/>
      <c r="BC11" s="425"/>
      <c r="BD11" s="425"/>
      <c r="BE11" s="425"/>
      <c r="BF11" s="55"/>
    </row>
    <row r="12" spans="1:58" ht="16.5" thickBot="1">
      <c r="A12" s="407"/>
      <c r="B12" s="407"/>
      <c r="C12" s="407"/>
      <c r="D12" s="407"/>
      <c r="E12" s="56">
        <v>35</v>
      </c>
      <c r="F12" s="57">
        <v>36</v>
      </c>
      <c r="G12" s="57">
        <v>37</v>
      </c>
      <c r="H12" s="57">
        <v>38</v>
      </c>
      <c r="I12" s="57">
        <v>39</v>
      </c>
      <c r="J12" s="57">
        <v>40</v>
      </c>
      <c r="K12" s="57">
        <v>41</v>
      </c>
      <c r="L12" s="58">
        <v>42</v>
      </c>
      <c r="M12" s="58">
        <v>43</v>
      </c>
      <c r="N12" s="60">
        <v>44</v>
      </c>
      <c r="O12" s="58">
        <v>45</v>
      </c>
      <c r="P12" s="58">
        <v>46</v>
      </c>
      <c r="Q12" s="58">
        <v>47</v>
      </c>
      <c r="R12" s="58">
        <v>48</v>
      </c>
      <c r="S12" s="58">
        <v>49</v>
      </c>
      <c r="T12" s="58">
        <v>50</v>
      </c>
      <c r="U12" s="58">
        <v>51</v>
      </c>
      <c r="V12" s="58">
        <v>52</v>
      </c>
      <c r="W12" s="59">
        <v>53</v>
      </c>
      <c r="X12" s="58">
        <v>1</v>
      </c>
      <c r="Y12" s="58">
        <v>2</v>
      </c>
      <c r="Z12" s="58">
        <v>3</v>
      </c>
      <c r="AA12" s="58">
        <v>4</v>
      </c>
      <c r="AB12" s="58">
        <v>5</v>
      </c>
      <c r="AC12" s="58">
        <v>6</v>
      </c>
      <c r="AD12" s="58">
        <v>7</v>
      </c>
      <c r="AE12" s="58">
        <v>8</v>
      </c>
      <c r="AF12" s="58">
        <v>9</v>
      </c>
      <c r="AG12" s="58">
        <v>10</v>
      </c>
      <c r="AH12" s="58">
        <v>11</v>
      </c>
      <c r="AI12" s="57">
        <v>12</v>
      </c>
      <c r="AJ12" s="57">
        <v>13</v>
      </c>
      <c r="AK12" s="57">
        <v>14</v>
      </c>
      <c r="AL12" s="57">
        <v>15</v>
      </c>
      <c r="AM12" s="58">
        <v>16</v>
      </c>
      <c r="AN12" s="57">
        <v>17</v>
      </c>
      <c r="AO12" s="57">
        <v>18</v>
      </c>
      <c r="AP12" s="57">
        <v>19</v>
      </c>
      <c r="AQ12" s="57">
        <v>20</v>
      </c>
      <c r="AR12" s="57">
        <v>21</v>
      </c>
      <c r="AS12" s="57">
        <v>22</v>
      </c>
      <c r="AT12" s="57">
        <v>23</v>
      </c>
      <c r="AU12" s="57">
        <v>24</v>
      </c>
      <c r="AV12" s="57">
        <v>25</v>
      </c>
      <c r="AW12" s="57">
        <v>26</v>
      </c>
      <c r="AX12" s="57">
        <v>27</v>
      </c>
      <c r="AY12" s="57">
        <v>28</v>
      </c>
      <c r="AZ12" s="60">
        <v>29</v>
      </c>
      <c r="BA12" s="57">
        <v>30</v>
      </c>
      <c r="BB12" s="57">
        <v>31</v>
      </c>
      <c r="BC12" s="57">
        <v>32</v>
      </c>
      <c r="BD12" s="57">
        <v>33</v>
      </c>
      <c r="BE12" s="57">
        <v>34</v>
      </c>
      <c r="BF12" s="61"/>
    </row>
    <row r="13" spans="1:58" ht="15.75" thickBot="1">
      <c r="A13" s="407"/>
      <c r="B13" s="407"/>
      <c r="C13" s="407"/>
      <c r="D13" s="407"/>
      <c r="E13" s="426" t="s">
        <v>16</v>
      </c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61"/>
    </row>
    <row r="14" spans="1:58" ht="16.5" thickBot="1">
      <c r="A14" s="407"/>
      <c r="B14" s="407"/>
      <c r="C14" s="407"/>
      <c r="D14" s="407"/>
      <c r="E14" s="62">
        <v>1</v>
      </c>
      <c r="F14" s="62">
        <v>2</v>
      </c>
      <c r="G14" s="62">
        <v>3</v>
      </c>
      <c r="H14" s="62">
        <v>4</v>
      </c>
      <c r="I14" s="62">
        <v>5</v>
      </c>
      <c r="J14" s="62">
        <v>6</v>
      </c>
      <c r="K14" s="62">
        <v>7</v>
      </c>
      <c r="L14" s="63">
        <v>8</v>
      </c>
      <c r="M14" s="63">
        <v>9</v>
      </c>
      <c r="N14" s="63">
        <v>10</v>
      </c>
      <c r="O14" s="63">
        <v>11</v>
      </c>
      <c r="P14" s="63">
        <v>12</v>
      </c>
      <c r="Q14" s="64">
        <v>13</v>
      </c>
      <c r="R14" s="63">
        <v>14</v>
      </c>
      <c r="S14" s="63">
        <v>15</v>
      </c>
      <c r="T14" s="63">
        <v>16</v>
      </c>
      <c r="U14" s="63">
        <v>17</v>
      </c>
      <c r="V14" s="63">
        <v>18</v>
      </c>
      <c r="W14" s="63">
        <v>19</v>
      </c>
      <c r="X14" s="63">
        <v>20</v>
      </c>
      <c r="Y14" s="63">
        <v>21</v>
      </c>
      <c r="Z14" s="63">
        <v>22</v>
      </c>
      <c r="AA14" s="63">
        <v>23</v>
      </c>
      <c r="AB14" s="63">
        <v>24</v>
      </c>
      <c r="AC14" s="63">
        <v>25</v>
      </c>
      <c r="AD14" s="63">
        <v>26</v>
      </c>
      <c r="AE14" s="63">
        <v>27</v>
      </c>
      <c r="AF14" s="63">
        <v>28</v>
      </c>
      <c r="AG14" s="63">
        <v>29</v>
      </c>
      <c r="AH14" s="63">
        <v>30</v>
      </c>
      <c r="AI14" s="63">
        <v>31</v>
      </c>
      <c r="AJ14" s="63">
        <v>32</v>
      </c>
      <c r="AK14" s="63">
        <v>33</v>
      </c>
      <c r="AL14" s="63">
        <v>34</v>
      </c>
      <c r="AM14" s="63">
        <v>35</v>
      </c>
      <c r="AN14" s="63">
        <v>36</v>
      </c>
      <c r="AO14" s="65">
        <v>37</v>
      </c>
      <c r="AP14" s="66">
        <v>38</v>
      </c>
      <c r="AQ14" s="66">
        <v>39</v>
      </c>
      <c r="AR14" s="66">
        <v>40</v>
      </c>
      <c r="AS14" s="66">
        <v>41</v>
      </c>
      <c r="AT14" s="66">
        <v>42</v>
      </c>
      <c r="AU14" s="67">
        <v>43</v>
      </c>
      <c r="AV14" s="68">
        <v>44</v>
      </c>
      <c r="AW14" s="69">
        <v>45</v>
      </c>
      <c r="AX14" s="69">
        <v>46</v>
      </c>
      <c r="AY14" s="69">
        <v>47</v>
      </c>
      <c r="AZ14" s="62">
        <v>48</v>
      </c>
      <c r="BA14" s="62">
        <v>49</v>
      </c>
      <c r="BB14" s="62">
        <v>50</v>
      </c>
      <c r="BC14" s="62">
        <v>51</v>
      </c>
      <c r="BD14" s="70">
        <v>52</v>
      </c>
      <c r="BE14" s="71">
        <v>53</v>
      </c>
      <c r="BF14" s="72"/>
    </row>
    <row r="15" spans="1:58" ht="18" customHeight="1" thickBot="1">
      <c r="A15" s="412" t="s">
        <v>32</v>
      </c>
      <c r="B15" s="415" t="s">
        <v>34</v>
      </c>
      <c r="C15" s="417" t="s">
        <v>35</v>
      </c>
      <c r="D15" s="14" t="s">
        <v>17</v>
      </c>
      <c r="E15" s="42">
        <f aca="true" t="shared" si="0" ref="E15:V15">E17+E27+E31</f>
        <v>36</v>
      </c>
      <c r="F15" s="42">
        <f t="shared" si="0"/>
        <v>36</v>
      </c>
      <c r="G15" s="42">
        <f t="shared" si="0"/>
        <v>36</v>
      </c>
      <c r="H15" s="42">
        <f t="shared" si="0"/>
        <v>36</v>
      </c>
      <c r="I15" s="42">
        <f t="shared" si="0"/>
        <v>36</v>
      </c>
      <c r="J15" s="42">
        <f t="shared" si="0"/>
        <v>36</v>
      </c>
      <c r="K15" s="42">
        <f t="shared" si="0"/>
        <v>36</v>
      </c>
      <c r="L15" s="42">
        <f t="shared" si="0"/>
        <v>36</v>
      </c>
      <c r="M15" s="42">
        <f t="shared" si="0"/>
        <v>36</v>
      </c>
      <c r="N15" s="42">
        <f t="shared" si="0"/>
        <v>36</v>
      </c>
      <c r="O15" s="42">
        <f t="shared" si="0"/>
        <v>36</v>
      </c>
      <c r="P15" s="250"/>
      <c r="Q15" s="42">
        <f t="shared" si="0"/>
        <v>36</v>
      </c>
      <c r="R15" s="42">
        <f t="shared" si="0"/>
        <v>36</v>
      </c>
      <c r="S15" s="42">
        <f t="shared" si="0"/>
        <v>36</v>
      </c>
      <c r="T15" s="42">
        <f t="shared" si="0"/>
        <v>36</v>
      </c>
      <c r="U15" s="42">
        <f t="shared" si="0"/>
        <v>0</v>
      </c>
      <c r="V15" s="49">
        <f t="shared" si="0"/>
        <v>540</v>
      </c>
      <c r="W15" s="103"/>
      <c r="X15" s="42">
        <f aca="true" t="shared" si="1" ref="X15:AU15">X17+X27+X31</f>
        <v>36</v>
      </c>
      <c r="Y15" s="42">
        <f t="shared" si="1"/>
        <v>36</v>
      </c>
      <c r="Z15" s="42">
        <f t="shared" si="1"/>
        <v>36</v>
      </c>
      <c r="AA15" s="42">
        <f t="shared" si="1"/>
        <v>36</v>
      </c>
      <c r="AB15" s="42">
        <f t="shared" si="1"/>
        <v>36</v>
      </c>
      <c r="AC15" s="42">
        <f t="shared" si="1"/>
        <v>36</v>
      </c>
      <c r="AD15" s="42">
        <f t="shared" si="1"/>
        <v>36</v>
      </c>
      <c r="AE15" s="42">
        <f t="shared" si="1"/>
        <v>36</v>
      </c>
      <c r="AF15" s="42">
        <f t="shared" si="1"/>
        <v>36</v>
      </c>
      <c r="AG15" s="42">
        <f t="shared" si="1"/>
        <v>36</v>
      </c>
      <c r="AH15" s="42">
        <f t="shared" si="1"/>
        <v>36</v>
      </c>
      <c r="AI15" s="42">
        <f t="shared" si="1"/>
        <v>36</v>
      </c>
      <c r="AJ15" s="42">
        <f t="shared" si="1"/>
        <v>36</v>
      </c>
      <c r="AK15" s="42">
        <f t="shared" si="1"/>
        <v>36</v>
      </c>
      <c r="AL15" s="273"/>
      <c r="AM15" s="273"/>
      <c r="AN15" s="273"/>
      <c r="AO15" s="273"/>
      <c r="AP15" s="42">
        <f t="shared" si="1"/>
        <v>36</v>
      </c>
      <c r="AQ15" s="230"/>
      <c r="AR15" s="230"/>
      <c r="AS15" s="230"/>
      <c r="AT15" s="42">
        <f t="shared" si="1"/>
        <v>36</v>
      </c>
      <c r="AU15" s="42">
        <f t="shared" si="1"/>
        <v>36</v>
      </c>
      <c r="AV15" s="324">
        <f>AV17+AV27+AV31</f>
        <v>612</v>
      </c>
      <c r="AW15" s="49">
        <f>V15+AV15</f>
        <v>1152</v>
      </c>
      <c r="AX15" s="99"/>
      <c r="AY15" s="99"/>
      <c r="AZ15" s="99"/>
      <c r="BA15" s="99"/>
      <c r="BB15" s="99"/>
      <c r="BC15" s="99"/>
      <c r="BD15" s="99"/>
      <c r="BE15" s="99"/>
      <c r="BF15" s="135"/>
    </row>
    <row r="16" spans="1:58" ht="18" customHeight="1" thickBot="1">
      <c r="A16" s="413"/>
      <c r="B16" s="416"/>
      <c r="C16" s="418"/>
      <c r="D16" s="14" t="s">
        <v>18</v>
      </c>
      <c r="E16" s="42">
        <f aca="true" t="shared" si="2" ref="E16:V16">E18+E28+E32</f>
        <v>18</v>
      </c>
      <c r="F16" s="42">
        <f t="shared" si="2"/>
        <v>18</v>
      </c>
      <c r="G16" s="42">
        <f t="shared" si="2"/>
        <v>18</v>
      </c>
      <c r="H16" s="42">
        <f t="shared" si="2"/>
        <v>18</v>
      </c>
      <c r="I16" s="42">
        <f t="shared" si="2"/>
        <v>18</v>
      </c>
      <c r="J16" s="42">
        <f t="shared" si="2"/>
        <v>18</v>
      </c>
      <c r="K16" s="42">
        <f t="shared" si="2"/>
        <v>18</v>
      </c>
      <c r="L16" s="42">
        <f t="shared" si="2"/>
        <v>18</v>
      </c>
      <c r="M16" s="42">
        <f t="shared" si="2"/>
        <v>18</v>
      </c>
      <c r="N16" s="42">
        <f t="shared" si="2"/>
        <v>18</v>
      </c>
      <c r="O16" s="42">
        <f t="shared" si="2"/>
        <v>18</v>
      </c>
      <c r="P16" s="250"/>
      <c r="Q16" s="42">
        <f t="shared" si="2"/>
        <v>18</v>
      </c>
      <c r="R16" s="42">
        <f t="shared" si="2"/>
        <v>18</v>
      </c>
      <c r="S16" s="42">
        <f t="shared" si="2"/>
        <v>18</v>
      </c>
      <c r="T16" s="42">
        <f t="shared" si="2"/>
        <v>18</v>
      </c>
      <c r="U16" s="42">
        <f t="shared" si="2"/>
        <v>0</v>
      </c>
      <c r="V16" s="49">
        <f t="shared" si="2"/>
        <v>270</v>
      </c>
      <c r="W16" s="103"/>
      <c r="X16" s="42">
        <f aca="true" t="shared" si="3" ref="X16:AK16">X18+X28+X32</f>
        <v>18</v>
      </c>
      <c r="Y16" s="42">
        <f t="shared" si="3"/>
        <v>18</v>
      </c>
      <c r="Z16" s="42">
        <f t="shared" si="3"/>
        <v>18</v>
      </c>
      <c r="AA16" s="42">
        <f t="shared" si="3"/>
        <v>18</v>
      </c>
      <c r="AB16" s="42">
        <f t="shared" si="3"/>
        <v>18</v>
      </c>
      <c r="AC16" s="42">
        <f t="shared" si="3"/>
        <v>18</v>
      </c>
      <c r="AD16" s="42">
        <f t="shared" si="3"/>
        <v>18</v>
      </c>
      <c r="AE16" s="42">
        <f t="shared" si="3"/>
        <v>18</v>
      </c>
      <c r="AF16" s="42">
        <f t="shared" si="3"/>
        <v>18</v>
      </c>
      <c r="AG16" s="42">
        <f t="shared" si="3"/>
        <v>18</v>
      </c>
      <c r="AH16" s="42">
        <f t="shared" si="3"/>
        <v>18</v>
      </c>
      <c r="AI16" s="42">
        <f t="shared" si="3"/>
        <v>18</v>
      </c>
      <c r="AJ16" s="42">
        <f t="shared" si="3"/>
        <v>18</v>
      </c>
      <c r="AK16" s="42">
        <f t="shared" si="3"/>
        <v>18</v>
      </c>
      <c r="AL16" s="273"/>
      <c r="AM16" s="273"/>
      <c r="AN16" s="273"/>
      <c r="AO16" s="273"/>
      <c r="AP16" s="42">
        <f>AP18+AP28+AP32</f>
        <v>18</v>
      </c>
      <c r="AQ16" s="230"/>
      <c r="AR16" s="230"/>
      <c r="AS16" s="230"/>
      <c r="AT16" s="42">
        <f>AT18+AT28+AT32</f>
        <v>18</v>
      </c>
      <c r="AU16" s="42">
        <f>AU18+AU28+AU32</f>
        <v>18</v>
      </c>
      <c r="AV16" s="324">
        <f>AV18+AV28+AV32</f>
        <v>306</v>
      </c>
      <c r="AW16" s="49">
        <f aca="true" t="shared" si="4" ref="AW16:AW60">V16+AV16</f>
        <v>576</v>
      </c>
      <c r="AX16" s="99"/>
      <c r="AY16" s="99"/>
      <c r="AZ16" s="99"/>
      <c r="BA16" s="99"/>
      <c r="BB16" s="99"/>
      <c r="BC16" s="99"/>
      <c r="BD16" s="99"/>
      <c r="BE16" s="99"/>
      <c r="BF16" s="135"/>
    </row>
    <row r="17" spans="1:58" ht="18" customHeight="1" thickBot="1">
      <c r="A17" s="413"/>
      <c r="B17" s="438" t="s">
        <v>37</v>
      </c>
      <c r="C17" s="440" t="s">
        <v>64</v>
      </c>
      <c r="D17" s="28" t="s">
        <v>17</v>
      </c>
      <c r="E17" s="131">
        <f>E19+E21+E23+E25</f>
        <v>8</v>
      </c>
      <c r="F17" s="131">
        <f aca="true" t="shared" si="5" ref="F17:O17">F19+F21+F23+F25</f>
        <v>6</v>
      </c>
      <c r="G17" s="131">
        <f t="shared" si="5"/>
        <v>6</v>
      </c>
      <c r="H17" s="131">
        <f t="shared" si="5"/>
        <v>6</v>
      </c>
      <c r="I17" s="131">
        <f t="shared" si="5"/>
        <v>8</v>
      </c>
      <c r="J17" s="131">
        <f t="shared" si="5"/>
        <v>6</v>
      </c>
      <c r="K17" s="131">
        <f t="shared" si="5"/>
        <v>6</v>
      </c>
      <c r="L17" s="131">
        <f t="shared" si="5"/>
        <v>8</v>
      </c>
      <c r="M17" s="131">
        <f t="shared" si="5"/>
        <v>8</v>
      </c>
      <c r="N17" s="131">
        <f t="shared" si="5"/>
        <v>6</v>
      </c>
      <c r="O17" s="131">
        <f t="shared" si="5"/>
        <v>6</v>
      </c>
      <c r="P17" s="274">
        <f>P19+P21+P25</f>
        <v>0</v>
      </c>
      <c r="Q17" s="131">
        <f aca="true" t="shared" si="6" ref="Q17:T18">Q19+Q21+Q23+Q25</f>
        <v>6</v>
      </c>
      <c r="R17" s="131">
        <f t="shared" si="6"/>
        <v>4</v>
      </c>
      <c r="S17" s="131">
        <f t="shared" si="6"/>
        <v>6</v>
      </c>
      <c r="T17" s="131">
        <f t="shared" si="6"/>
        <v>6</v>
      </c>
      <c r="U17" s="306">
        <f>U19+U21+U25</f>
        <v>0</v>
      </c>
      <c r="V17" s="49">
        <f>V19+V21+V23+V25</f>
        <v>96</v>
      </c>
      <c r="W17" s="103"/>
      <c r="X17" s="132">
        <f>X19+X21+X23+X25</f>
        <v>8</v>
      </c>
      <c r="Y17" s="132">
        <f aca="true" t="shared" si="7" ref="Y17:AK17">Y19+Y21+Y23+Y25</f>
        <v>6</v>
      </c>
      <c r="Z17" s="132">
        <f t="shared" si="7"/>
        <v>8</v>
      </c>
      <c r="AA17" s="132">
        <f t="shared" si="7"/>
        <v>6</v>
      </c>
      <c r="AB17" s="132">
        <f t="shared" si="7"/>
        <v>8</v>
      </c>
      <c r="AC17" s="132">
        <f t="shared" si="7"/>
        <v>6</v>
      </c>
      <c r="AD17" s="132">
        <f t="shared" si="7"/>
        <v>8</v>
      </c>
      <c r="AE17" s="132">
        <f t="shared" si="7"/>
        <v>6</v>
      </c>
      <c r="AF17" s="132">
        <f t="shared" si="7"/>
        <v>8</v>
      </c>
      <c r="AG17" s="132">
        <f t="shared" si="7"/>
        <v>6</v>
      </c>
      <c r="AH17" s="132">
        <f t="shared" si="7"/>
        <v>8</v>
      </c>
      <c r="AI17" s="132">
        <f t="shared" si="7"/>
        <v>6</v>
      </c>
      <c r="AJ17" s="132">
        <f t="shared" si="7"/>
        <v>8</v>
      </c>
      <c r="AK17" s="132">
        <f t="shared" si="7"/>
        <v>6</v>
      </c>
      <c r="AL17" s="273"/>
      <c r="AM17" s="273"/>
      <c r="AN17" s="273"/>
      <c r="AO17" s="273"/>
      <c r="AP17" s="132">
        <f>AP19+AP21+AP23+AP25</f>
        <v>6</v>
      </c>
      <c r="AQ17" s="230"/>
      <c r="AR17" s="230"/>
      <c r="AS17" s="230"/>
      <c r="AT17" s="132">
        <f aca="true" t="shared" si="8" ref="AT17:AV18">AT19+AT21+AT23+AT25</f>
        <v>7</v>
      </c>
      <c r="AU17" s="132">
        <f t="shared" si="8"/>
        <v>8</v>
      </c>
      <c r="AV17" s="324">
        <f t="shared" si="8"/>
        <v>119</v>
      </c>
      <c r="AW17" s="49">
        <f t="shared" si="4"/>
        <v>215</v>
      </c>
      <c r="AX17" s="136"/>
      <c r="AY17" s="136"/>
      <c r="AZ17" s="136"/>
      <c r="BA17" s="136"/>
      <c r="BB17" s="136"/>
      <c r="BC17" s="136"/>
      <c r="BD17" s="136"/>
      <c r="BE17" s="99"/>
      <c r="BF17" s="135"/>
    </row>
    <row r="18" spans="1:58" ht="18" customHeight="1" thickBot="1">
      <c r="A18" s="413"/>
      <c r="B18" s="439"/>
      <c r="C18" s="441"/>
      <c r="D18" s="28" t="s">
        <v>18</v>
      </c>
      <c r="E18" s="131">
        <f>E20+E22+E24+E26</f>
        <v>4</v>
      </c>
      <c r="F18" s="131">
        <f aca="true" t="shared" si="9" ref="F18:O18">F20+F22+F24+F26</f>
        <v>3</v>
      </c>
      <c r="G18" s="131">
        <f t="shared" si="9"/>
        <v>3</v>
      </c>
      <c r="H18" s="131">
        <f t="shared" si="9"/>
        <v>3</v>
      </c>
      <c r="I18" s="131">
        <f t="shared" si="9"/>
        <v>4</v>
      </c>
      <c r="J18" s="131">
        <f t="shared" si="9"/>
        <v>3</v>
      </c>
      <c r="K18" s="131">
        <f t="shared" si="9"/>
        <v>3</v>
      </c>
      <c r="L18" s="131">
        <f t="shared" si="9"/>
        <v>4</v>
      </c>
      <c r="M18" s="131">
        <f t="shared" si="9"/>
        <v>4</v>
      </c>
      <c r="N18" s="131">
        <f t="shared" si="9"/>
        <v>3</v>
      </c>
      <c r="O18" s="131">
        <f t="shared" si="9"/>
        <v>3</v>
      </c>
      <c r="P18" s="274">
        <f>P20+P22+P26</f>
        <v>0</v>
      </c>
      <c r="Q18" s="131">
        <f t="shared" si="6"/>
        <v>3</v>
      </c>
      <c r="R18" s="131">
        <f t="shared" si="6"/>
        <v>2</v>
      </c>
      <c r="S18" s="131">
        <f t="shared" si="6"/>
        <v>3</v>
      </c>
      <c r="T18" s="131">
        <f t="shared" si="6"/>
        <v>3</v>
      </c>
      <c r="U18" s="306">
        <f>U20+U22+U26</f>
        <v>0</v>
      </c>
      <c r="V18" s="49">
        <f>V20+V22+V24+V26</f>
        <v>48</v>
      </c>
      <c r="W18" s="103"/>
      <c r="X18" s="132">
        <f>X20+X22+X24+X26</f>
        <v>4</v>
      </c>
      <c r="Y18" s="132">
        <f aca="true" t="shared" si="10" ref="Y18:AK18">Y20+Y22+Y24+Y26</f>
        <v>3</v>
      </c>
      <c r="Z18" s="132">
        <f t="shared" si="10"/>
        <v>4</v>
      </c>
      <c r="AA18" s="132">
        <f t="shared" si="10"/>
        <v>3</v>
      </c>
      <c r="AB18" s="132">
        <f t="shared" si="10"/>
        <v>4</v>
      </c>
      <c r="AC18" s="132">
        <f t="shared" si="10"/>
        <v>3</v>
      </c>
      <c r="AD18" s="132">
        <f t="shared" si="10"/>
        <v>4</v>
      </c>
      <c r="AE18" s="132">
        <f t="shared" si="10"/>
        <v>3</v>
      </c>
      <c r="AF18" s="132">
        <f t="shared" si="10"/>
        <v>4</v>
      </c>
      <c r="AG18" s="132">
        <f t="shared" si="10"/>
        <v>3</v>
      </c>
      <c r="AH18" s="132">
        <f t="shared" si="10"/>
        <v>4</v>
      </c>
      <c r="AI18" s="132">
        <f t="shared" si="10"/>
        <v>3</v>
      </c>
      <c r="AJ18" s="132">
        <f t="shared" si="10"/>
        <v>4</v>
      </c>
      <c r="AK18" s="132">
        <f t="shared" si="10"/>
        <v>3</v>
      </c>
      <c r="AL18" s="273"/>
      <c r="AM18" s="273"/>
      <c r="AN18" s="273"/>
      <c r="AO18" s="273"/>
      <c r="AP18" s="132">
        <f>AP20+AP22+AP24+AP26</f>
        <v>3</v>
      </c>
      <c r="AQ18" s="230"/>
      <c r="AR18" s="230"/>
      <c r="AS18" s="230"/>
      <c r="AT18" s="132">
        <f t="shared" si="8"/>
        <v>4</v>
      </c>
      <c r="AU18" s="132">
        <f t="shared" si="8"/>
        <v>4</v>
      </c>
      <c r="AV18" s="324">
        <f t="shared" si="8"/>
        <v>60</v>
      </c>
      <c r="AW18" s="49">
        <f t="shared" si="4"/>
        <v>108</v>
      </c>
      <c r="AX18" s="136"/>
      <c r="AY18" s="136"/>
      <c r="AZ18" s="136"/>
      <c r="BA18" s="136"/>
      <c r="BB18" s="136"/>
      <c r="BC18" s="136"/>
      <c r="BD18" s="136"/>
      <c r="BE18" s="99"/>
      <c r="BF18" s="135"/>
    </row>
    <row r="19" spans="1:58" ht="18" customHeight="1" thickBot="1">
      <c r="A19" s="413"/>
      <c r="B19" s="442" t="s">
        <v>150</v>
      </c>
      <c r="C19" s="442" t="s">
        <v>149</v>
      </c>
      <c r="D19" s="11" t="s">
        <v>17</v>
      </c>
      <c r="E19" s="22">
        <v>4</v>
      </c>
      <c r="F19" s="22">
        <v>2</v>
      </c>
      <c r="G19" s="22">
        <v>2</v>
      </c>
      <c r="H19" s="22">
        <v>4</v>
      </c>
      <c r="I19" s="22">
        <v>4</v>
      </c>
      <c r="J19" s="22">
        <v>4</v>
      </c>
      <c r="K19" s="255">
        <v>2</v>
      </c>
      <c r="L19" s="255">
        <v>4</v>
      </c>
      <c r="M19" s="255">
        <v>4</v>
      </c>
      <c r="N19" s="255">
        <v>2</v>
      </c>
      <c r="O19" s="45">
        <v>2</v>
      </c>
      <c r="P19" s="250"/>
      <c r="Q19" s="255">
        <v>2</v>
      </c>
      <c r="R19" s="22">
        <v>4</v>
      </c>
      <c r="S19" s="255">
        <v>4</v>
      </c>
      <c r="T19" s="255">
        <v>4</v>
      </c>
      <c r="U19" s="309">
        <v>0</v>
      </c>
      <c r="V19" s="126">
        <f aca="true" t="shared" si="11" ref="V19:V26">SUM(E19:U19)</f>
        <v>48</v>
      </c>
      <c r="W19" s="323"/>
      <c r="X19" s="48"/>
      <c r="Y19" s="48"/>
      <c r="Z19" s="48"/>
      <c r="AA19" s="46"/>
      <c r="AB19" s="46"/>
      <c r="AC19" s="272"/>
      <c r="AD19" s="272"/>
      <c r="AE19" s="272"/>
      <c r="AF19" s="272"/>
      <c r="AG19" s="272"/>
      <c r="AH19" s="272"/>
      <c r="AI19" s="46"/>
      <c r="AJ19" s="46"/>
      <c r="AK19" s="272"/>
      <c r="AL19" s="273"/>
      <c r="AM19" s="273"/>
      <c r="AN19" s="273"/>
      <c r="AO19" s="273"/>
      <c r="AP19" s="46"/>
      <c r="AQ19" s="231"/>
      <c r="AR19" s="231"/>
      <c r="AS19" s="231"/>
      <c r="AT19" s="46"/>
      <c r="AU19" s="46"/>
      <c r="AV19" s="325">
        <f aca="true" t="shared" si="12" ref="AV19:AV26">SUM(X19:AU19)</f>
        <v>0</v>
      </c>
      <c r="AW19" s="49">
        <f t="shared" si="4"/>
        <v>48</v>
      </c>
      <c r="AX19" s="136"/>
      <c r="AY19" s="136"/>
      <c r="AZ19" s="136"/>
      <c r="BA19" s="136"/>
      <c r="BB19" s="136"/>
      <c r="BC19" s="136"/>
      <c r="BD19" s="136"/>
      <c r="BE19" s="99"/>
      <c r="BF19" s="135"/>
    </row>
    <row r="20" spans="1:58" ht="18" customHeight="1" thickBot="1">
      <c r="A20" s="413"/>
      <c r="B20" s="443"/>
      <c r="C20" s="443"/>
      <c r="D20" s="11" t="s">
        <v>18</v>
      </c>
      <c r="E20" s="22">
        <v>1</v>
      </c>
      <c r="F20" s="22">
        <v>0</v>
      </c>
      <c r="G20" s="22">
        <v>0</v>
      </c>
      <c r="H20" s="22">
        <v>1</v>
      </c>
      <c r="I20" s="22">
        <v>1</v>
      </c>
      <c r="J20" s="22">
        <v>1</v>
      </c>
      <c r="K20" s="255">
        <v>0</v>
      </c>
      <c r="L20" s="255">
        <v>1</v>
      </c>
      <c r="M20" s="255">
        <v>1</v>
      </c>
      <c r="N20" s="255">
        <v>0</v>
      </c>
      <c r="O20" s="45">
        <v>0</v>
      </c>
      <c r="P20" s="250"/>
      <c r="Q20" s="255">
        <v>0</v>
      </c>
      <c r="R20" s="22">
        <v>2</v>
      </c>
      <c r="S20" s="255">
        <v>2</v>
      </c>
      <c r="T20" s="255">
        <v>2</v>
      </c>
      <c r="U20" s="309">
        <v>0</v>
      </c>
      <c r="V20" s="126">
        <f t="shared" si="11"/>
        <v>12</v>
      </c>
      <c r="W20" s="323"/>
      <c r="X20" s="48"/>
      <c r="Y20" s="48"/>
      <c r="Z20" s="48"/>
      <c r="AA20" s="47"/>
      <c r="AB20" s="47"/>
      <c r="AC20" s="205"/>
      <c r="AD20" s="205"/>
      <c r="AE20" s="205"/>
      <c r="AF20" s="205"/>
      <c r="AG20" s="205"/>
      <c r="AH20" s="205"/>
      <c r="AI20" s="47"/>
      <c r="AJ20" s="47"/>
      <c r="AK20" s="205"/>
      <c r="AL20" s="270"/>
      <c r="AM20" s="270"/>
      <c r="AN20" s="270"/>
      <c r="AO20" s="270"/>
      <c r="AP20" s="47"/>
      <c r="AQ20" s="230"/>
      <c r="AR20" s="230"/>
      <c r="AS20" s="230"/>
      <c r="AT20" s="47"/>
      <c r="AU20" s="47"/>
      <c r="AV20" s="325">
        <f t="shared" si="12"/>
        <v>0</v>
      </c>
      <c r="AW20" s="49">
        <f t="shared" si="4"/>
        <v>12</v>
      </c>
      <c r="AX20" s="136"/>
      <c r="AY20" s="136"/>
      <c r="AZ20" s="136"/>
      <c r="BA20" s="136"/>
      <c r="BB20" s="136"/>
      <c r="BC20" s="136"/>
      <c r="BD20" s="136"/>
      <c r="BE20" s="99"/>
      <c r="BF20" s="135"/>
    </row>
    <row r="21" spans="1:58" ht="18" customHeight="1" thickBot="1">
      <c r="A21" s="413"/>
      <c r="B21" s="334" t="s">
        <v>40</v>
      </c>
      <c r="C21" s="444" t="s">
        <v>21</v>
      </c>
      <c r="D21" s="11" t="s">
        <v>17</v>
      </c>
      <c r="E21" s="22">
        <v>2</v>
      </c>
      <c r="F21" s="22">
        <v>2</v>
      </c>
      <c r="G21" s="22">
        <v>2</v>
      </c>
      <c r="H21" s="22">
        <v>0</v>
      </c>
      <c r="I21" s="22">
        <v>2</v>
      </c>
      <c r="J21" s="22">
        <v>0</v>
      </c>
      <c r="K21" s="255">
        <v>2</v>
      </c>
      <c r="L21" s="255">
        <v>2</v>
      </c>
      <c r="M21" s="255">
        <v>2</v>
      </c>
      <c r="N21" s="255">
        <v>2</v>
      </c>
      <c r="O21" s="45">
        <v>2</v>
      </c>
      <c r="P21" s="250"/>
      <c r="Q21" s="255">
        <v>2</v>
      </c>
      <c r="R21" s="22"/>
      <c r="S21" s="255">
        <v>2</v>
      </c>
      <c r="T21" s="255">
        <v>2</v>
      </c>
      <c r="U21" s="309"/>
      <c r="V21" s="126">
        <f t="shared" si="11"/>
        <v>24</v>
      </c>
      <c r="W21" s="323"/>
      <c r="X21" s="45">
        <v>2</v>
      </c>
      <c r="Y21" s="45">
        <v>2</v>
      </c>
      <c r="Z21" s="45">
        <v>2</v>
      </c>
      <c r="AA21" s="47">
        <v>2</v>
      </c>
      <c r="AB21" s="47">
        <v>2</v>
      </c>
      <c r="AC21" s="205">
        <v>2</v>
      </c>
      <c r="AD21" s="205">
        <v>2</v>
      </c>
      <c r="AE21" s="205">
        <v>2</v>
      </c>
      <c r="AF21" s="205">
        <v>2</v>
      </c>
      <c r="AG21" s="205">
        <v>2</v>
      </c>
      <c r="AH21" s="205">
        <v>2</v>
      </c>
      <c r="AI21" s="47">
        <v>2</v>
      </c>
      <c r="AJ21" s="47">
        <v>2</v>
      </c>
      <c r="AK21" s="205">
        <v>2</v>
      </c>
      <c r="AL21" s="270"/>
      <c r="AM21" s="270"/>
      <c r="AN21" s="270"/>
      <c r="AO21" s="270"/>
      <c r="AP21" s="47">
        <v>2</v>
      </c>
      <c r="AQ21" s="230"/>
      <c r="AR21" s="230"/>
      <c r="AS21" s="230"/>
      <c r="AT21" s="47">
        <v>2</v>
      </c>
      <c r="AU21" s="47">
        <v>2</v>
      </c>
      <c r="AV21" s="325">
        <f t="shared" si="12"/>
        <v>34</v>
      </c>
      <c r="AW21" s="49">
        <f t="shared" si="4"/>
        <v>58</v>
      </c>
      <c r="AX21" s="136"/>
      <c r="AY21" s="136"/>
      <c r="AZ21" s="136"/>
      <c r="BA21" s="136"/>
      <c r="BB21" s="136"/>
      <c r="BC21" s="136"/>
      <c r="BD21" s="136"/>
      <c r="BE21" s="99"/>
      <c r="BF21" s="135"/>
    </row>
    <row r="22" spans="1:58" ht="18.75" customHeight="1" thickBot="1">
      <c r="A22" s="413"/>
      <c r="B22" s="348"/>
      <c r="C22" s="445"/>
      <c r="D22" s="11" t="s">
        <v>18</v>
      </c>
      <c r="E22" s="22">
        <v>1</v>
      </c>
      <c r="F22" s="22">
        <v>1</v>
      </c>
      <c r="G22" s="22">
        <v>1</v>
      </c>
      <c r="H22" s="22">
        <v>0</v>
      </c>
      <c r="I22" s="22">
        <v>1</v>
      </c>
      <c r="J22" s="22">
        <v>0</v>
      </c>
      <c r="K22" s="255">
        <v>1</v>
      </c>
      <c r="L22" s="255">
        <v>1</v>
      </c>
      <c r="M22" s="255">
        <v>1</v>
      </c>
      <c r="N22" s="255">
        <v>1</v>
      </c>
      <c r="O22" s="45">
        <v>1</v>
      </c>
      <c r="P22" s="250"/>
      <c r="Q22" s="255">
        <v>1</v>
      </c>
      <c r="R22" s="22"/>
      <c r="S22" s="255">
        <v>1</v>
      </c>
      <c r="T22" s="255">
        <v>1</v>
      </c>
      <c r="U22" s="309"/>
      <c r="V22" s="126">
        <f t="shared" si="11"/>
        <v>12</v>
      </c>
      <c r="W22" s="323"/>
      <c r="X22" s="48"/>
      <c r="Y22" s="48"/>
      <c r="Z22" s="48"/>
      <c r="AA22" s="47"/>
      <c r="AB22" s="47"/>
      <c r="AC22" s="205"/>
      <c r="AD22" s="205"/>
      <c r="AE22" s="205"/>
      <c r="AF22" s="205"/>
      <c r="AG22" s="205"/>
      <c r="AH22" s="205"/>
      <c r="AI22" s="47"/>
      <c r="AJ22" s="47"/>
      <c r="AK22" s="205"/>
      <c r="AL22" s="270"/>
      <c r="AM22" s="270"/>
      <c r="AN22" s="270"/>
      <c r="AO22" s="270"/>
      <c r="AP22" s="47"/>
      <c r="AQ22" s="230"/>
      <c r="AR22" s="230"/>
      <c r="AS22" s="230"/>
      <c r="AT22" s="47"/>
      <c r="AU22" s="47"/>
      <c r="AV22" s="325">
        <f t="shared" si="12"/>
        <v>0</v>
      </c>
      <c r="AW22" s="49">
        <f t="shared" si="4"/>
        <v>12</v>
      </c>
      <c r="AX22" s="136"/>
      <c r="AY22" s="136"/>
      <c r="AZ22" s="136"/>
      <c r="BA22" s="136"/>
      <c r="BB22" s="136"/>
      <c r="BC22" s="136"/>
      <c r="BD22" s="136"/>
      <c r="BE22" s="99"/>
      <c r="BF22" s="135"/>
    </row>
    <row r="23" spans="1:58" ht="18.75" customHeight="1" thickBot="1" thickTop="1">
      <c r="A23" s="413"/>
      <c r="B23" s="347" t="s">
        <v>36</v>
      </c>
      <c r="C23" s="410" t="s">
        <v>22</v>
      </c>
      <c r="D23" s="11" t="s">
        <v>17</v>
      </c>
      <c r="E23" s="22">
        <v>2</v>
      </c>
      <c r="F23" s="22">
        <v>2</v>
      </c>
      <c r="G23" s="22">
        <v>2</v>
      </c>
      <c r="H23" s="22">
        <v>2</v>
      </c>
      <c r="I23" s="22">
        <v>2</v>
      </c>
      <c r="J23" s="22">
        <v>2</v>
      </c>
      <c r="K23" s="255">
        <v>2</v>
      </c>
      <c r="L23" s="255">
        <v>2</v>
      </c>
      <c r="M23" s="255">
        <v>2</v>
      </c>
      <c r="N23" s="255">
        <v>2</v>
      </c>
      <c r="O23" s="45">
        <v>2</v>
      </c>
      <c r="P23" s="250"/>
      <c r="Q23" s="255">
        <v>2</v>
      </c>
      <c r="R23" s="22"/>
      <c r="S23" s="255"/>
      <c r="T23" s="255"/>
      <c r="U23" s="309"/>
      <c r="V23" s="126">
        <f t="shared" si="11"/>
        <v>24</v>
      </c>
      <c r="W23" s="323"/>
      <c r="X23" s="45">
        <v>2</v>
      </c>
      <c r="Y23" s="45">
        <v>2</v>
      </c>
      <c r="Z23" s="45">
        <v>2</v>
      </c>
      <c r="AA23" s="47">
        <v>2</v>
      </c>
      <c r="AB23" s="47">
        <v>2</v>
      </c>
      <c r="AC23" s="205">
        <v>2</v>
      </c>
      <c r="AD23" s="205">
        <v>2</v>
      </c>
      <c r="AE23" s="205">
        <v>2</v>
      </c>
      <c r="AF23" s="205">
        <v>2</v>
      </c>
      <c r="AG23" s="205">
        <v>2</v>
      </c>
      <c r="AH23" s="205">
        <v>2</v>
      </c>
      <c r="AI23" s="47">
        <v>2</v>
      </c>
      <c r="AJ23" s="47">
        <v>2</v>
      </c>
      <c r="AK23" s="205">
        <v>2</v>
      </c>
      <c r="AL23" s="270"/>
      <c r="AM23" s="270"/>
      <c r="AN23" s="270"/>
      <c r="AO23" s="270"/>
      <c r="AP23" s="47">
        <v>2</v>
      </c>
      <c r="AQ23" s="230"/>
      <c r="AR23" s="230"/>
      <c r="AS23" s="230"/>
      <c r="AT23" s="47">
        <v>2</v>
      </c>
      <c r="AU23" s="47">
        <v>2</v>
      </c>
      <c r="AV23" s="325">
        <f>SUM(X23:AU23)</f>
        <v>34</v>
      </c>
      <c r="AW23" s="49">
        <f>V23+AV23</f>
        <v>58</v>
      </c>
      <c r="AX23" s="136"/>
      <c r="AY23" s="136"/>
      <c r="AZ23" s="136"/>
      <c r="BA23" s="136"/>
      <c r="BB23" s="136"/>
      <c r="BC23" s="136"/>
      <c r="BD23" s="136"/>
      <c r="BE23" s="99"/>
      <c r="BF23" s="135"/>
    </row>
    <row r="24" spans="1:58" ht="18.75" customHeight="1" thickBot="1">
      <c r="A24" s="413"/>
      <c r="B24" s="348"/>
      <c r="C24" s="411"/>
      <c r="D24" s="11" t="s">
        <v>18</v>
      </c>
      <c r="E24" s="22">
        <v>2</v>
      </c>
      <c r="F24" s="22">
        <v>2</v>
      </c>
      <c r="G24" s="22">
        <v>2</v>
      </c>
      <c r="H24" s="22">
        <v>2</v>
      </c>
      <c r="I24" s="22">
        <v>2</v>
      </c>
      <c r="J24" s="22">
        <v>2</v>
      </c>
      <c r="K24" s="255">
        <v>2</v>
      </c>
      <c r="L24" s="255">
        <v>2</v>
      </c>
      <c r="M24" s="255">
        <v>2</v>
      </c>
      <c r="N24" s="255">
        <v>2</v>
      </c>
      <c r="O24" s="45">
        <v>2</v>
      </c>
      <c r="P24" s="250"/>
      <c r="Q24" s="255">
        <v>2</v>
      </c>
      <c r="R24" s="22"/>
      <c r="S24" s="255"/>
      <c r="T24" s="255"/>
      <c r="U24" s="309"/>
      <c r="V24" s="126">
        <f t="shared" si="11"/>
        <v>24</v>
      </c>
      <c r="W24" s="323"/>
      <c r="X24" s="45">
        <v>2</v>
      </c>
      <c r="Y24" s="45">
        <v>2</v>
      </c>
      <c r="Z24" s="45">
        <v>2</v>
      </c>
      <c r="AA24" s="47">
        <v>2</v>
      </c>
      <c r="AB24" s="47">
        <v>2</v>
      </c>
      <c r="AC24" s="205">
        <v>2</v>
      </c>
      <c r="AD24" s="205">
        <v>2</v>
      </c>
      <c r="AE24" s="205">
        <v>2</v>
      </c>
      <c r="AF24" s="205">
        <v>2</v>
      </c>
      <c r="AG24" s="205">
        <v>2</v>
      </c>
      <c r="AH24" s="205">
        <v>2</v>
      </c>
      <c r="AI24" s="47">
        <v>2</v>
      </c>
      <c r="AJ24" s="47">
        <v>2</v>
      </c>
      <c r="AK24" s="205">
        <v>2</v>
      </c>
      <c r="AL24" s="270"/>
      <c r="AM24" s="270"/>
      <c r="AN24" s="270"/>
      <c r="AO24" s="270"/>
      <c r="AP24" s="47">
        <v>2</v>
      </c>
      <c r="AQ24" s="230"/>
      <c r="AR24" s="230"/>
      <c r="AS24" s="230"/>
      <c r="AT24" s="47">
        <v>2</v>
      </c>
      <c r="AU24" s="47">
        <v>2</v>
      </c>
      <c r="AV24" s="325">
        <f>SUM(X24:AU24)</f>
        <v>34</v>
      </c>
      <c r="AW24" s="49">
        <f>V24+AV24</f>
        <v>58</v>
      </c>
      <c r="AX24" s="136"/>
      <c r="AY24" s="136"/>
      <c r="AZ24" s="136"/>
      <c r="BA24" s="136"/>
      <c r="BB24" s="136"/>
      <c r="BC24" s="136"/>
      <c r="BD24" s="136"/>
      <c r="BE24" s="99"/>
      <c r="BF24" s="135"/>
    </row>
    <row r="25" spans="1:67" s="96" customFormat="1" ht="18.75" customHeight="1" thickBot="1" thickTop="1">
      <c r="A25" s="413"/>
      <c r="B25" s="347" t="s">
        <v>152</v>
      </c>
      <c r="C25" s="410" t="s">
        <v>151</v>
      </c>
      <c r="D25" s="11" t="s">
        <v>17</v>
      </c>
      <c r="E25" s="22">
        <v>0</v>
      </c>
      <c r="F25" s="22"/>
      <c r="G25" s="22"/>
      <c r="H25" s="22"/>
      <c r="I25" s="22"/>
      <c r="J25" s="22"/>
      <c r="K25" s="255"/>
      <c r="L25" s="255"/>
      <c r="M25" s="255"/>
      <c r="N25" s="255"/>
      <c r="O25" s="45"/>
      <c r="P25" s="250"/>
      <c r="Q25" s="255"/>
      <c r="R25" s="22"/>
      <c r="S25" s="255"/>
      <c r="T25" s="255"/>
      <c r="U25" s="309"/>
      <c r="V25" s="126">
        <f t="shared" si="11"/>
        <v>0</v>
      </c>
      <c r="W25" s="323"/>
      <c r="X25" s="45">
        <v>4</v>
      </c>
      <c r="Y25" s="45">
        <v>2</v>
      </c>
      <c r="Z25" s="45">
        <v>4</v>
      </c>
      <c r="AA25" s="47">
        <v>2</v>
      </c>
      <c r="AB25" s="47">
        <v>4</v>
      </c>
      <c r="AC25" s="205">
        <v>2</v>
      </c>
      <c r="AD25" s="205">
        <v>4</v>
      </c>
      <c r="AE25" s="205">
        <v>2</v>
      </c>
      <c r="AF25" s="205">
        <v>4</v>
      </c>
      <c r="AG25" s="205">
        <v>2</v>
      </c>
      <c r="AH25" s="205">
        <v>4</v>
      </c>
      <c r="AI25" s="47">
        <v>2</v>
      </c>
      <c r="AJ25" s="47">
        <v>4</v>
      </c>
      <c r="AK25" s="205">
        <v>2</v>
      </c>
      <c r="AL25" s="270"/>
      <c r="AM25" s="270"/>
      <c r="AN25" s="270"/>
      <c r="AO25" s="270"/>
      <c r="AP25" s="47">
        <v>2</v>
      </c>
      <c r="AQ25" s="230"/>
      <c r="AR25" s="230"/>
      <c r="AS25" s="230"/>
      <c r="AT25" s="47">
        <v>3</v>
      </c>
      <c r="AU25" s="47">
        <v>4</v>
      </c>
      <c r="AV25" s="325">
        <f t="shared" si="12"/>
        <v>51</v>
      </c>
      <c r="AW25" s="49">
        <f t="shared" si="4"/>
        <v>51</v>
      </c>
      <c r="AX25" s="136"/>
      <c r="AY25" s="136"/>
      <c r="AZ25" s="136"/>
      <c r="BA25" s="136"/>
      <c r="BB25" s="136"/>
      <c r="BC25" s="136"/>
      <c r="BD25" s="136"/>
      <c r="BE25" s="99"/>
      <c r="BF25" s="135"/>
      <c r="BG25" s="110"/>
      <c r="BH25" s="110"/>
      <c r="BI25" s="110"/>
      <c r="BJ25" s="110"/>
      <c r="BK25" s="110"/>
      <c r="BL25" s="110"/>
      <c r="BM25" s="110"/>
      <c r="BN25" s="110"/>
      <c r="BO25" s="110"/>
    </row>
    <row r="26" spans="1:67" s="96" customFormat="1" ht="18.75" customHeight="1" thickBot="1">
      <c r="A26" s="413"/>
      <c r="B26" s="348"/>
      <c r="C26" s="411"/>
      <c r="D26" s="11" t="s">
        <v>18</v>
      </c>
      <c r="E26" s="22">
        <v>0</v>
      </c>
      <c r="F26" s="22"/>
      <c r="G26" s="22"/>
      <c r="H26" s="22"/>
      <c r="I26" s="22"/>
      <c r="J26" s="22"/>
      <c r="K26" s="255"/>
      <c r="L26" s="255"/>
      <c r="M26" s="255"/>
      <c r="N26" s="255"/>
      <c r="O26" s="45"/>
      <c r="P26" s="250"/>
      <c r="Q26" s="255"/>
      <c r="R26" s="22"/>
      <c r="S26" s="255"/>
      <c r="T26" s="255"/>
      <c r="U26" s="309"/>
      <c r="V26" s="126">
        <f t="shared" si="11"/>
        <v>0</v>
      </c>
      <c r="W26" s="323"/>
      <c r="X26" s="45">
        <v>2</v>
      </c>
      <c r="Y26" s="45">
        <v>1</v>
      </c>
      <c r="Z26" s="45">
        <v>2</v>
      </c>
      <c r="AA26" s="47">
        <v>1</v>
      </c>
      <c r="AB26" s="47">
        <v>2</v>
      </c>
      <c r="AC26" s="205">
        <v>1</v>
      </c>
      <c r="AD26" s="205">
        <v>2</v>
      </c>
      <c r="AE26" s="205">
        <v>1</v>
      </c>
      <c r="AF26" s="205">
        <v>2</v>
      </c>
      <c r="AG26" s="205">
        <v>1</v>
      </c>
      <c r="AH26" s="205">
        <v>2</v>
      </c>
      <c r="AI26" s="47">
        <v>1</v>
      </c>
      <c r="AJ26" s="47">
        <v>2</v>
      </c>
      <c r="AK26" s="205">
        <v>1</v>
      </c>
      <c r="AL26" s="270"/>
      <c r="AM26" s="270"/>
      <c r="AN26" s="270"/>
      <c r="AO26" s="270"/>
      <c r="AP26" s="47">
        <v>1</v>
      </c>
      <c r="AQ26" s="230"/>
      <c r="AR26" s="230"/>
      <c r="AS26" s="230"/>
      <c r="AT26" s="47">
        <v>2</v>
      </c>
      <c r="AU26" s="47">
        <v>2</v>
      </c>
      <c r="AV26" s="325">
        <f t="shared" si="12"/>
        <v>26</v>
      </c>
      <c r="AW26" s="49">
        <f t="shared" si="4"/>
        <v>26</v>
      </c>
      <c r="AX26" s="136"/>
      <c r="AY26" s="136"/>
      <c r="AZ26" s="136"/>
      <c r="BA26" s="136"/>
      <c r="BB26" s="136"/>
      <c r="BC26" s="136"/>
      <c r="BD26" s="136"/>
      <c r="BE26" s="99"/>
      <c r="BF26" s="135"/>
      <c r="BG26" s="110"/>
      <c r="BH26" s="110"/>
      <c r="BI26" s="110"/>
      <c r="BJ26" s="110"/>
      <c r="BK26" s="110"/>
      <c r="BL26" s="110"/>
      <c r="BM26" s="110"/>
      <c r="BN26" s="110"/>
      <c r="BO26" s="110"/>
    </row>
    <row r="27" spans="1:58" ht="18.75" customHeight="1" thickBot="1" thickTop="1">
      <c r="A27" s="413"/>
      <c r="B27" s="446" t="s">
        <v>38</v>
      </c>
      <c r="C27" s="450" t="s">
        <v>153</v>
      </c>
      <c r="D27" s="94" t="s">
        <v>17</v>
      </c>
      <c r="E27" s="95">
        <f>E29</f>
        <v>4</v>
      </c>
      <c r="F27" s="95">
        <f aca="true" t="shared" si="13" ref="F27:V27">F29</f>
        <v>4</v>
      </c>
      <c r="G27" s="95">
        <f t="shared" si="13"/>
        <v>4</v>
      </c>
      <c r="H27" s="95">
        <f t="shared" si="13"/>
        <v>4</v>
      </c>
      <c r="I27" s="95">
        <f t="shared" si="13"/>
        <v>4</v>
      </c>
      <c r="J27" s="95">
        <f t="shared" si="13"/>
        <v>4</v>
      </c>
      <c r="K27" s="95">
        <f t="shared" si="13"/>
        <v>4</v>
      </c>
      <c r="L27" s="95">
        <f t="shared" si="13"/>
        <v>4</v>
      </c>
      <c r="M27" s="95">
        <f t="shared" si="13"/>
        <v>4</v>
      </c>
      <c r="N27" s="95">
        <f t="shared" si="13"/>
        <v>4</v>
      </c>
      <c r="O27" s="95">
        <f t="shared" si="13"/>
        <v>4</v>
      </c>
      <c r="P27" s="250">
        <f t="shared" si="13"/>
        <v>0</v>
      </c>
      <c r="Q27" s="95">
        <f>Q29</f>
        <v>4</v>
      </c>
      <c r="R27" s="95">
        <f t="shared" si="13"/>
        <v>4</v>
      </c>
      <c r="S27" s="95">
        <f t="shared" si="13"/>
        <v>4</v>
      </c>
      <c r="T27" s="95">
        <f t="shared" si="13"/>
        <v>4</v>
      </c>
      <c r="U27" s="309">
        <f t="shared" si="13"/>
        <v>0</v>
      </c>
      <c r="V27" s="126">
        <f t="shared" si="13"/>
        <v>60</v>
      </c>
      <c r="W27" s="103"/>
      <c r="X27" s="129">
        <f>X29</f>
        <v>0</v>
      </c>
      <c r="Y27" s="129">
        <f aca="true" t="shared" si="14" ref="Y27:AV27">Y29</f>
        <v>0</v>
      </c>
      <c r="Z27" s="129">
        <f t="shared" si="14"/>
        <v>0</v>
      </c>
      <c r="AA27" s="129">
        <f t="shared" si="14"/>
        <v>0</v>
      </c>
      <c r="AB27" s="129">
        <f t="shared" si="14"/>
        <v>0</v>
      </c>
      <c r="AC27" s="129">
        <f t="shared" si="14"/>
        <v>0</v>
      </c>
      <c r="AD27" s="129">
        <f t="shared" si="14"/>
        <v>0</v>
      </c>
      <c r="AE27" s="129">
        <f t="shared" si="14"/>
        <v>0</v>
      </c>
      <c r="AF27" s="129">
        <f t="shared" si="14"/>
        <v>0</v>
      </c>
      <c r="AG27" s="129">
        <f t="shared" si="14"/>
        <v>0</v>
      </c>
      <c r="AH27" s="129">
        <f t="shared" si="14"/>
        <v>0</v>
      </c>
      <c r="AI27" s="129">
        <f t="shared" si="14"/>
        <v>0</v>
      </c>
      <c r="AJ27" s="129">
        <f t="shared" si="14"/>
        <v>0</v>
      </c>
      <c r="AK27" s="129">
        <f t="shared" si="14"/>
        <v>0</v>
      </c>
      <c r="AL27" s="274">
        <f t="shared" si="14"/>
        <v>0</v>
      </c>
      <c r="AM27" s="274">
        <f t="shared" si="14"/>
        <v>0</v>
      </c>
      <c r="AN27" s="274">
        <f t="shared" si="14"/>
        <v>0</v>
      </c>
      <c r="AO27" s="274">
        <f t="shared" si="14"/>
        <v>0</v>
      </c>
      <c r="AP27" s="129">
        <f t="shared" si="14"/>
        <v>0</v>
      </c>
      <c r="AQ27" s="275">
        <f t="shared" si="14"/>
        <v>0</v>
      </c>
      <c r="AR27" s="275">
        <f t="shared" si="14"/>
        <v>0</v>
      </c>
      <c r="AS27" s="275">
        <f t="shared" si="14"/>
        <v>0</v>
      </c>
      <c r="AT27" s="129">
        <f t="shared" si="14"/>
        <v>0</v>
      </c>
      <c r="AU27" s="129">
        <f t="shared" si="14"/>
        <v>0</v>
      </c>
      <c r="AV27" s="325">
        <f t="shared" si="14"/>
        <v>0</v>
      </c>
      <c r="AW27" s="49">
        <f t="shared" si="4"/>
        <v>60</v>
      </c>
      <c r="AX27" s="136"/>
      <c r="AY27" s="136"/>
      <c r="AZ27" s="136"/>
      <c r="BA27" s="136"/>
      <c r="BB27" s="136"/>
      <c r="BC27" s="136"/>
      <c r="BD27" s="136"/>
      <c r="BE27" s="137"/>
      <c r="BF27" s="135"/>
    </row>
    <row r="28" spans="1:58" ht="18.75" customHeight="1" thickBot="1">
      <c r="A28" s="413"/>
      <c r="B28" s="447"/>
      <c r="C28" s="451"/>
      <c r="D28" s="94" t="s">
        <v>18</v>
      </c>
      <c r="E28" s="95">
        <f>E30</f>
        <v>2</v>
      </c>
      <c r="F28" s="95">
        <f aca="true" t="shared" si="15" ref="F28:V28">F30</f>
        <v>2</v>
      </c>
      <c r="G28" s="95">
        <f t="shared" si="15"/>
        <v>2</v>
      </c>
      <c r="H28" s="95">
        <f t="shared" si="15"/>
        <v>2</v>
      </c>
      <c r="I28" s="95">
        <f t="shared" si="15"/>
        <v>2</v>
      </c>
      <c r="J28" s="95">
        <f t="shared" si="15"/>
        <v>2</v>
      </c>
      <c r="K28" s="95">
        <f t="shared" si="15"/>
        <v>2</v>
      </c>
      <c r="L28" s="95">
        <f t="shared" si="15"/>
        <v>2</v>
      </c>
      <c r="M28" s="95">
        <f t="shared" si="15"/>
        <v>2</v>
      </c>
      <c r="N28" s="95">
        <f t="shared" si="15"/>
        <v>2</v>
      </c>
      <c r="O28" s="95">
        <f t="shared" si="15"/>
        <v>2</v>
      </c>
      <c r="P28" s="250">
        <f t="shared" si="15"/>
        <v>0</v>
      </c>
      <c r="Q28" s="95">
        <f>Q30</f>
        <v>2</v>
      </c>
      <c r="R28" s="95">
        <f t="shared" si="15"/>
        <v>2</v>
      </c>
      <c r="S28" s="95">
        <f t="shared" si="15"/>
        <v>2</v>
      </c>
      <c r="T28" s="95">
        <f t="shared" si="15"/>
        <v>2</v>
      </c>
      <c r="U28" s="309">
        <f t="shared" si="15"/>
        <v>0</v>
      </c>
      <c r="V28" s="126">
        <f t="shared" si="15"/>
        <v>30</v>
      </c>
      <c r="W28" s="103"/>
      <c r="X28" s="129">
        <f>X30</f>
        <v>0</v>
      </c>
      <c r="Y28" s="129">
        <f aca="true" t="shared" si="16" ref="Y28:AV28">Y30</f>
        <v>0</v>
      </c>
      <c r="Z28" s="129">
        <f t="shared" si="16"/>
        <v>0</v>
      </c>
      <c r="AA28" s="129">
        <f t="shared" si="16"/>
        <v>0</v>
      </c>
      <c r="AB28" s="129">
        <f t="shared" si="16"/>
        <v>0</v>
      </c>
      <c r="AC28" s="129">
        <f t="shared" si="16"/>
        <v>0</v>
      </c>
      <c r="AD28" s="129">
        <f t="shared" si="16"/>
        <v>0</v>
      </c>
      <c r="AE28" s="129">
        <f t="shared" si="16"/>
        <v>0</v>
      </c>
      <c r="AF28" s="129">
        <f t="shared" si="16"/>
        <v>0</v>
      </c>
      <c r="AG28" s="129">
        <f t="shared" si="16"/>
        <v>0</v>
      </c>
      <c r="AH28" s="129">
        <f t="shared" si="16"/>
        <v>0</v>
      </c>
      <c r="AI28" s="129">
        <f t="shared" si="16"/>
        <v>0</v>
      </c>
      <c r="AJ28" s="129">
        <f t="shared" si="16"/>
        <v>0</v>
      </c>
      <c r="AK28" s="129">
        <f t="shared" si="16"/>
        <v>0</v>
      </c>
      <c r="AL28" s="274">
        <f t="shared" si="16"/>
        <v>0</v>
      </c>
      <c r="AM28" s="274">
        <f t="shared" si="16"/>
        <v>0</v>
      </c>
      <c r="AN28" s="274">
        <f t="shared" si="16"/>
        <v>0</v>
      </c>
      <c r="AO28" s="274">
        <f t="shared" si="16"/>
        <v>0</v>
      </c>
      <c r="AP28" s="129">
        <f t="shared" si="16"/>
        <v>0</v>
      </c>
      <c r="AQ28" s="275">
        <f t="shared" si="16"/>
        <v>0</v>
      </c>
      <c r="AR28" s="275">
        <f t="shared" si="16"/>
        <v>0</v>
      </c>
      <c r="AS28" s="275">
        <f t="shared" si="16"/>
        <v>0</v>
      </c>
      <c r="AT28" s="129">
        <f t="shared" si="16"/>
        <v>0</v>
      </c>
      <c r="AU28" s="129">
        <f t="shared" si="16"/>
        <v>0</v>
      </c>
      <c r="AV28" s="325">
        <f t="shared" si="16"/>
        <v>0</v>
      </c>
      <c r="AW28" s="49">
        <f t="shared" si="4"/>
        <v>30</v>
      </c>
      <c r="AX28" s="136"/>
      <c r="AY28" s="136"/>
      <c r="AZ28" s="136"/>
      <c r="BA28" s="136"/>
      <c r="BB28" s="136"/>
      <c r="BC28" s="136"/>
      <c r="BD28" s="136"/>
      <c r="BE28" s="137"/>
      <c r="BF28" s="135"/>
    </row>
    <row r="29" spans="1:58" ht="18" customHeight="1" thickBot="1" thickTop="1">
      <c r="A29" s="413"/>
      <c r="B29" s="347" t="s">
        <v>155</v>
      </c>
      <c r="C29" s="410" t="s">
        <v>154</v>
      </c>
      <c r="D29" s="11" t="s">
        <v>17</v>
      </c>
      <c r="E29" s="22">
        <v>4</v>
      </c>
      <c r="F29" s="22">
        <v>4</v>
      </c>
      <c r="G29" s="22">
        <v>4</v>
      </c>
      <c r="H29" s="22">
        <v>4</v>
      </c>
      <c r="I29" s="22">
        <v>4</v>
      </c>
      <c r="J29" s="22">
        <v>4</v>
      </c>
      <c r="K29" s="255">
        <v>4</v>
      </c>
      <c r="L29" s="255">
        <v>4</v>
      </c>
      <c r="M29" s="255">
        <v>4</v>
      </c>
      <c r="N29" s="255">
        <v>4</v>
      </c>
      <c r="O29" s="45">
        <v>4</v>
      </c>
      <c r="P29" s="250">
        <v>0</v>
      </c>
      <c r="Q29" s="255">
        <v>4</v>
      </c>
      <c r="R29" s="22">
        <v>4</v>
      </c>
      <c r="S29" s="255">
        <v>4</v>
      </c>
      <c r="T29" s="255">
        <v>4</v>
      </c>
      <c r="U29" s="309">
        <v>0</v>
      </c>
      <c r="V29" s="117">
        <f>SUM(E29:U29)</f>
        <v>60</v>
      </c>
      <c r="W29" s="103"/>
      <c r="X29" s="48"/>
      <c r="Y29" s="48"/>
      <c r="Z29" s="48"/>
      <c r="AA29" s="47"/>
      <c r="AB29" s="47"/>
      <c r="AC29" s="205"/>
      <c r="AD29" s="205"/>
      <c r="AE29" s="205"/>
      <c r="AF29" s="205"/>
      <c r="AG29" s="205"/>
      <c r="AH29" s="205"/>
      <c r="AI29" s="47"/>
      <c r="AJ29" s="47"/>
      <c r="AK29" s="205"/>
      <c r="AL29" s="270"/>
      <c r="AM29" s="270"/>
      <c r="AN29" s="270"/>
      <c r="AO29" s="270"/>
      <c r="AP29" s="47"/>
      <c r="AQ29" s="230"/>
      <c r="AR29" s="230"/>
      <c r="AS29" s="230"/>
      <c r="AT29" s="47"/>
      <c r="AU29" s="47"/>
      <c r="AV29" s="324">
        <f>SUM(X29:AU29)</f>
        <v>0</v>
      </c>
      <c r="AW29" s="49">
        <f t="shared" si="4"/>
        <v>60</v>
      </c>
      <c r="AX29" s="136"/>
      <c r="AY29" s="136"/>
      <c r="AZ29" s="136"/>
      <c r="BA29" s="136"/>
      <c r="BB29" s="136"/>
      <c r="BC29" s="136"/>
      <c r="BD29" s="136"/>
      <c r="BE29" s="99"/>
      <c r="BF29" s="135"/>
    </row>
    <row r="30" spans="1:58" ht="18" customHeight="1" thickBot="1">
      <c r="A30" s="413"/>
      <c r="B30" s="348"/>
      <c r="C30" s="411"/>
      <c r="D30" s="11" t="s">
        <v>18</v>
      </c>
      <c r="E30" s="22">
        <v>2</v>
      </c>
      <c r="F30" s="22">
        <v>2</v>
      </c>
      <c r="G30" s="22">
        <v>2</v>
      </c>
      <c r="H30" s="22">
        <v>2</v>
      </c>
      <c r="I30" s="22">
        <v>2</v>
      </c>
      <c r="J30" s="22">
        <v>2</v>
      </c>
      <c r="K30" s="255">
        <v>2</v>
      </c>
      <c r="L30" s="255">
        <v>2</v>
      </c>
      <c r="M30" s="255">
        <v>2</v>
      </c>
      <c r="N30" s="255">
        <v>2</v>
      </c>
      <c r="O30" s="45">
        <v>2</v>
      </c>
      <c r="P30" s="250"/>
      <c r="Q30" s="255">
        <v>2</v>
      </c>
      <c r="R30" s="22">
        <v>2</v>
      </c>
      <c r="S30" s="255">
        <v>2</v>
      </c>
      <c r="T30" s="255">
        <v>2</v>
      </c>
      <c r="U30" s="309">
        <v>0</v>
      </c>
      <c r="V30" s="117">
        <f>SUM(E30:U30)</f>
        <v>30</v>
      </c>
      <c r="W30" s="103"/>
      <c r="X30" s="48"/>
      <c r="Y30" s="48"/>
      <c r="Z30" s="48"/>
      <c r="AA30" s="47"/>
      <c r="AB30" s="47"/>
      <c r="AC30" s="205"/>
      <c r="AD30" s="205"/>
      <c r="AE30" s="205"/>
      <c r="AF30" s="205"/>
      <c r="AG30" s="205"/>
      <c r="AH30" s="205"/>
      <c r="AI30" s="47"/>
      <c r="AJ30" s="47"/>
      <c r="AK30" s="205"/>
      <c r="AL30" s="270"/>
      <c r="AM30" s="270"/>
      <c r="AN30" s="270"/>
      <c r="AO30" s="270"/>
      <c r="AP30" s="47"/>
      <c r="AQ30" s="230"/>
      <c r="AR30" s="230"/>
      <c r="AS30" s="230"/>
      <c r="AT30" s="47"/>
      <c r="AU30" s="47"/>
      <c r="AV30" s="324">
        <f>SUM(X30:AU30)</f>
        <v>0</v>
      </c>
      <c r="AW30" s="49">
        <f t="shared" si="4"/>
        <v>30</v>
      </c>
      <c r="AX30" s="136"/>
      <c r="AY30" s="136"/>
      <c r="AZ30" s="136"/>
      <c r="BA30" s="136"/>
      <c r="BB30" s="136"/>
      <c r="BC30" s="136"/>
      <c r="BD30" s="136"/>
      <c r="BE30" s="99"/>
      <c r="BF30" s="135"/>
    </row>
    <row r="31" spans="1:58" ht="21.75" customHeight="1" thickBot="1" thickTop="1">
      <c r="A31" s="413"/>
      <c r="B31" s="428" t="s">
        <v>123</v>
      </c>
      <c r="C31" s="430" t="s">
        <v>124</v>
      </c>
      <c r="D31" s="166" t="s">
        <v>17</v>
      </c>
      <c r="E31" s="190">
        <f>E33+E47</f>
        <v>24</v>
      </c>
      <c r="F31" s="190">
        <f aca="true" t="shared" si="17" ref="F31:U31">F33+F47</f>
        <v>26</v>
      </c>
      <c r="G31" s="190">
        <f t="shared" si="17"/>
        <v>26</v>
      </c>
      <c r="H31" s="190">
        <f t="shared" si="17"/>
        <v>26</v>
      </c>
      <c r="I31" s="190">
        <f t="shared" si="17"/>
        <v>24</v>
      </c>
      <c r="J31" s="190">
        <f t="shared" si="17"/>
        <v>26</v>
      </c>
      <c r="K31" s="190">
        <f t="shared" si="17"/>
        <v>26</v>
      </c>
      <c r="L31" s="190">
        <f t="shared" si="17"/>
        <v>24</v>
      </c>
      <c r="M31" s="190">
        <f t="shared" si="17"/>
        <v>24</v>
      </c>
      <c r="N31" s="190">
        <f t="shared" si="17"/>
        <v>26</v>
      </c>
      <c r="O31" s="190">
        <f t="shared" si="17"/>
        <v>26</v>
      </c>
      <c r="P31" s="250">
        <f t="shared" si="17"/>
        <v>0</v>
      </c>
      <c r="Q31" s="190">
        <f t="shared" si="17"/>
        <v>26</v>
      </c>
      <c r="R31" s="190">
        <f t="shared" si="17"/>
        <v>28</v>
      </c>
      <c r="S31" s="190">
        <f t="shared" si="17"/>
        <v>26</v>
      </c>
      <c r="T31" s="190">
        <f t="shared" si="17"/>
        <v>26</v>
      </c>
      <c r="U31" s="309">
        <f t="shared" si="17"/>
        <v>0</v>
      </c>
      <c r="V31" s="117">
        <f>V33+V47</f>
        <v>384</v>
      </c>
      <c r="W31" s="103"/>
      <c r="X31" s="192">
        <f>X33+X47</f>
        <v>28</v>
      </c>
      <c r="Y31" s="192">
        <f aca="true" t="shared" si="18" ref="Y31:AK31">Y33+Y47</f>
        <v>30</v>
      </c>
      <c r="Z31" s="192">
        <f t="shared" si="18"/>
        <v>28</v>
      </c>
      <c r="AA31" s="192">
        <f t="shared" si="18"/>
        <v>30</v>
      </c>
      <c r="AB31" s="192">
        <f t="shared" si="18"/>
        <v>28</v>
      </c>
      <c r="AC31" s="192">
        <f t="shared" si="18"/>
        <v>30</v>
      </c>
      <c r="AD31" s="192">
        <f t="shared" si="18"/>
        <v>28</v>
      </c>
      <c r="AE31" s="192">
        <f t="shared" si="18"/>
        <v>30</v>
      </c>
      <c r="AF31" s="192">
        <f t="shared" si="18"/>
        <v>28</v>
      </c>
      <c r="AG31" s="192">
        <f t="shared" si="18"/>
        <v>30</v>
      </c>
      <c r="AH31" s="192">
        <f t="shared" si="18"/>
        <v>28</v>
      </c>
      <c r="AI31" s="192">
        <f t="shared" si="18"/>
        <v>30</v>
      </c>
      <c r="AJ31" s="192">
        <f t="shared" si="18"/>
        <v>28</v>
      </c>
      <c r="AK31" s="192">
        <f t="shared" si="18"/>
        <v>30</v>
      </c>
      <c r="AL31" s="274">
        <v>0</v>
      </c>
      <c r="AM31" s="274">
        <v>0</v>
      </c>
      <c r="AN31" s="274">
        <v>0</v>
      </c>
      <c r="AO31" s="274">
        <v>0</v>
      </c>
      <c r="AP31" s="192">
        <f>AP33+AP47</f>
        <v>30</v>
      </c>
      <c r="AQ31" s="275"/>
      <c r="AR31" s="275"/>
      <c r="AS31" s="275"/>
      <c r="AT31" s="192">
        <f aca="true" t="shared" si="19" ref="AT31:AV32">AT33+AT47</f>
        <v>29</v>
      </c>
      <c r="AU31" s="192">
        <f t="shared" si="19"/>
        <v>28</v>
      </c>
      <c r="AV31" s="326">
        <f t="shared" si="19"/>
        <v>493</v>
      </c>
      <c r="AW31" s="49">
        <f t="shared" si="4"/>
        <v>877</v>
      </c>
      <c r="AX31" s="136"/>
      <c r="AY31" s="136"/>
      <c r="AZ31" s="136"/>
      <c r="BA31" s="136"/>
      <c r="BB31" s="136"/>
      <c r="BC31" s="136"/>
      <c r="BD31" s="136"/>
      <c r="BE31" s="99"/>
      <c r="BF31" s="135"/>
    </row>
    <row r="32" spans="1:58" ht="21" customHeight="1" thickBot="1">
      <c r="A32" s="413"/>
      <c r="B32" s="429"/>
      <c r="C32" s="431"/>
      <c r="D32" s="191" t="s">
        <v>18</v>
      </c>
      <c r="E32" s="190">
        <f>E34+E48</f>
        <v>12</v>
      </c>
      <c r="F32" s="190">
        <f aca="true" t="shared" si="20" ref="F32:U32">F34+F48</f>
        <v>13</v>
      </c>
      <c r="G32" s="190">
        <f t="shared" si="20"/>
        <v>13</v>
      </c>
      <c r="H32" s="190">
        <f t="shared" si="20"/>
        <v>13</v>
      </c>
      <c r="I32" s="190">
        <f t="shared" si="20"/>
        <v>12</v>
      </c>
      <c r="J32" s="190">
        <f t="shared" si="20"/>
        <v>13</v>
      </c>
      <c r="K32" s="190">
        <f t="shared" si="20"/>
        <v>13</v>
      </c>
      <c r="L32" s="190">
        <f t="shared" si="20"/>
        <v>12</v>
      </c>
      <c r="M32" s="190">
        <f t="shared" si="20"/>
        <v>12</v>
      </c>
      <c r="N32" s="190">
        <f t="shared" si="20"/>
        <v>13</v>
      </c>
      <c r="O32" s="190">
        <f t="shared" si="20"/>
        <v>13</v>
      </c>
      <c r="P32" s="250">
        <f t="shared" si="20"/>
        <v>0</v>
      </c>
      <c r="Q32" s="190">
        <f t="shared" si="20"/>
        <v>13</v>
      </c>
      <c r="R32" s="190">
        <f t="shared" si="20"/>
        <v>14</v>
      </c>
      <c r="S32" s="190">
        <f t="shared" si="20"/>
        <v>13</v>
      </c>
      <c r="T32" s="190">
        <f t="shared" si="20"/>
        <v>13</v>
      </c>
      <c r="U32" s="309">
        <f t="shared" si="20"/>
        <v>0</v>
      </c>
      <c r="V32" s="117">
        <f>V34+V48</f>
        <v>192</v>
      </c>
      <c r="W32" s="103"/>
      <c r="X32" s="192">
        <f aca="true" t="shared" si="21" ref="X32:AK32">X34+X48</f>
        <v>14</v>
      </c>
      <c r="Y32" s="192">
        <f t="shared" si="21"/>
        <v>15</v>
      </c>
      <c r="Z32" s="192">
        <f t="shared" si="21"/>
        <v>14</v>
      </c>
      <c r="AA32" s="192">
        <f t="shared" si="21"/>
        <v>15</v>
      </c>
      <c r="AB32" s="192">
        <f t="shared" si="21"/>
        <v>14</v>
      </c>
      <c r="AC32" s="192">
        <f t="shared" si="21"/>
        <v>15</v>
      </c>
      <c r="AD32" s="192">
        <f t="shared" si="21"/>
        <v>14</v>
      </c>
      <c r="AE32" s="192">
        <f t="shared" si="21"/>
        <v>15</v>
      </c>
      <c r="AF32" s="192">
        <f t="shared" si="21"/>
        <v>14</v>
      </c>
      <c r="AG32" s="192">
        <f t="shared" si="21"/>
        <v>15</v>
      </c>
      <c r="AH32" s="192">
        <f t="shared" si="21"/>
        <v>14</v>
      </c>
      <c r="AI32" s="192">
        <f t="shared" si="21"/>
        <v>15</v>
      </c>
      <c r="AJ32" s="192">
        <f t="shared" si="21"/>
        <v>14</v>
      </c>
      <c r="AK32" s="192">
        <f t="shared" si="21"/>
        <v>15</v>
      </c>
      <c r="AL32" s="274"/>
      <c r="AM32" s="274"/>
      <c r="AN32" s="274"/>
      <c r="AO32" s="274"/>
      <c r="AP32" s="192">
        <f>AP34+AP48</f>
        <v>15</v>
      </c>
      <c r="AQ32" s="275"/>
      <c r="AR32" s="275"/>
      <c r="AS32" s="275"/>
      <c r="AT32" s="192">
        <f t="shared" si="19"/>
        <v>14</v>
      </c>
      <c r="AU32" s="192">
        <f t="shared" si="19"/>
        <v>14</v>
      </c>
      <c r="AV32" s="326">
        <f t="shared" si="19"/>
        <v>246</v>
      </c>
      <c r="AW32" s="49">
        <f t="shared" si="4"/>
        <v>438</v>
      </c>
      <c r="AX32" s="136"/>
      <c r="AY32" s="136"/>
      <c r="AZ32" s="136"/>
      <c r="BA32" s="136"/>
      <c r="BB32" s="136"/>
      <c r="BC32" s="136"/>
      <c r="BD32" s="136"/>
      <c r="BE32" s="99"/>
      <c r="BF32" s="135"/>
    </row>
    <row r="33" spans="1:58" ht="19.5" customHeight="1" thickBot="1" thickTop="1">
      <c r="A33" s="413"/>
      <c r="B33" s="454" t="s">
        <v>31</v>
      </c>
      <c r="C33" s="456" t="s">
        <v>125</v>
      </c>
      <c r="D33" s="276" t="s">
        <v>17</v>
      </c>
      <c r="E33" s="97">
        <f>E35+E37+E39+E41+E43+E45</f>
        <v>12</v>
      </c>
      <c r="F33" s="97">
        <f aca="true" t="shared" si="22" ref="F33:O33">F35+F37+F39+F41+F43+F45</f>
        <v>14</v>
      </c>
      <c r="G33" s="97">
        <f t="shared" si="22"/>
        <v>12</v>
      </c>
      <c r="H33" s="97">
        <f t="shared" si="22"/>
        <v>14</v>
      </c>
      <c r="I33" s="97">
        <f t="shared" si="22"/>
        <v>12</v>
      </c>
      <c r="J33" s="97">
        <f t="shared" si="22"/>
        <v>14</v>
      </c>
      <c r="K33" s="97">
        <f t="shared" si="22"/>
        <v>12</v>
      </c>
      <c r="L33" s="97">
        <f t="shared" si="22"/>
        <v>12</v>
      </c>
      <c r="M33" s="97">
        <f t="shared" si="22"/>
        <v>12</v>
      </c>
      <c r="N33" s="97">
        <f t="shared" si="22"/>
        <v>14</v>
      </c>
      <c r="O33" s="97">
        <f t="shared" si="22"/>
        <v>14</v>
      </c>
      <c r="P33" s="250">
        <f>P35+P37+P39+P41+P47+P53</f>
        <v>0</v>
      </c>
      <c r="Q33" s="97">
        <f aca="true" t="shared" si="23" ref="Q33:V34">Q35+Q37+Q39+Q41+Q43+Q45</f>
        <v>14</v>
      </c>
      <c r="R33" s="97">
        <f t="shared" si="23"/>
        <v>14</v>
      </c>
      <c r="S33" s="97">
        <f t="shared" si="23"/>
        <v>14</v>
      </c>
      <c r="T33" s="97">
        <f t="shared" si="23"/>
        <v>14</v>
      </c>
      <c r="U33" s="309">
        <f t="shared" si="23"/>
        <v>0</v>
      </c>
      <c r="V33" s="117">
        <f t="shared" si="23"/>
        <v>198</v>
      </c>
      <c r="W33" s="103"/>
      <c r="X33" s="97">
        <f>X35+X37+X39+X41+X43+X45</f>
        <v>14</v>
      </c>
      <c r="Y33" s="97">
        <f aca="true" t="shared" si="24" ref="Y33:AK33">Y35+Y37+Y39+Y41+Y43+Y45</f>
        <v>18</v>
      </c>
      <c r="Z33" s="97">
        <f t="shared" si="24"/>
        <v>14</v>
      </c>
      <c r="AA33" s="97">
        <f t="shared" si="24"/>
        <v>18</v>
      </c>
      <c r="AB33" s="97">
        <f t="shared" si="24"/>
        <v>14</v>
      </c>
      <c r="AC33" s="97">
        <f t="shared" si="24"/>
        <v>18</v>
      </c>
      <c r="AD33" s="97">
        <f t="shared" si="24"/>
        <v>14</v>
      </c>
      <c r="AE33" s="97">
        <f t="shared" si="24"/>
        <v>18</v>
      </c>
      <c r="AF33" s="97">
        <f t="shared" si="24"/>
        <v>14</v>
      </c>
      <c r="AG33" s="97">
        <f t="shared" si="24"/>
        <v>18</v>
      </c>
      <c r="AH33" s="97">
        <f t="shared" si="24"/>
        <v>14</v>
      </c>
      <c r="AI33" s="97">
        <f t="shared" si="24"/>
        <v>18</v>
      </c>
      <c r="AJ33" s="97">
        <f t="shared" si="24"/>
        <v>14</v>
      </c>
      <c r="AK33" s="97">
        <f t="shared" si="24"/>
        <v>18</v>
      </c>
      <c r="AL33" s="250"/>
      <c r="AM33" s="250"/>
      <c r="AN33" s="250"/>
      <c r="AO33" s="250"/>
      <c r="AP33" s="97">
        <f>AP35+AP37+AP39+AP41+AP43+AP45</f>
        <v>16</v>
      </c>
      <c r="AQ33" s="229">
        <f aca="true" t="shared" si="25" ref="AQ33:AS34">AQ35+AQ37+AQ39+AQ41+AQ47+AQ53</f>
        <v>0</v>
      </c>
      <c r="AR33" s="229">
        <f t="shared" si="25"/>
        <v>0</v>
      </c>
      <c r="AS33" s="229">
        <f t="shared" si="25"/>
        <v>0</v>
      </c>
      <c r="AT33" s="97">
        <f aca="true" t="shared" si="26" ref="AT33:AV34">AT35+AT37+AT39+AT41+AT43+AT45</f>
        <v>17</v>
      </c>
      <c r="AU33" s="97">
        <f t="shared" si="26"/>
        <v>15</v>
      </c>
      <c r="AV33" s="326">
        <f t="shared" si="26"/>
        <v>272</v>
      </c>
      <c r="AW33" s="49">
        <f>V33+AV33</f>
        <v>470</v>
      </c>
      <c r="AX33" s="136"/>
      <c r="AY33" s="136"/>
      <c r="AZ33" s="136"/>
      <c r="BA33" s="136"/>
      <c r="BB33" s="136"/>
      <c r="BC33" s="136"/>
      <c r="BD33" s="136"/>
      <c r="BE33" s="99"/>
      <c r="BF33" s="135"/>
    </row>
    <row r="34" spans="1:58" ht="18" customHeight="1" thickBot="1">
      <c r="A34" s="413"/>
      <c r="B34" s="455"/>
      <c r="C34" s="457"/>
      <c r="D34" s="276" t="s">
        <v>18</v>
      </c>
      <c r="E34" s="97">
        <f aca="true" t="shared" si="27" ref="E34:O34">E36+E38+E40+E42+E44+E46</f>
        <v>6</v>
      </c>
      <c r="F34" s="97">
        <f t="shared" si="27"/>
        <v>7</v>
      </c>
      <c r="G34" s="97">
        <f t="shared" si="27"/>
        <v>6</v>
      </c>
      <c r="H34" s="97">
        <f t="shared" si="27"/>
        <v>7</v>
      </c>
      <c r="I34" s="97">
        <f t="shared" si="27"/>
        <v>6</v>
      </c>
      <c r="J34" s="97">
        <f t="shared" si="27"/>
        <v>7</v>
      </c>
      <c r="K34" s="97">
        <f t="shared" si="27"/>
        <v>6</v>
      </c>
      <c r="L34" s="97">
        <f t="shared" si="27"/>
        <v>6</v>
      </c>
      <c r="M34" s="97">
        <f t="shared" si="27"/>
        <v>6</v>
      </c>
      <c r="N34" s="97">
        <f t="shared" si="27"/>
        <v>7</v>
      </c>
      <c r="O34" s="97">
        <f t="shared" si="27"/>
        <v>7</v>
      </c>
      <c r="P34" s="250">
        <f>P36+P38+P40+P42+P48+P54</f>
        <v>0</v>
      </c>
      <c r="Q34" s="97">
        <f t="shared" si="23"/>
        <v>7</v>
      </c>
      <c r="R34" s="97">
        <f t="shared" si="23"/>
        <v>7</v>
      </c>
      <c r="S34" s="97">
        <f t="shared" si="23"/>
        <v>7</v>
      </c>
      <c r="T34" s="97">
        <f t="shared" si="23"/>
        <v>7</v>
      </c>
      <c r="U34" s="309">
        <f t="shared" si="23"/>
        <v>0</v>
      </c>
      <c r="V34" s="117">
        <f t="shared" si="23"/>
        <v>99</v>
      </c>
      <c r="W34" s="103"/>
      <c r="X34" s="97">
        <f>X36+X38+X40+X42+X44+X46</f>
        <v>7</v>
      </c>
      <c r="Y34" s="97">
        <f aca="true" t="shared" si="28" ref="Y34:AK34">Y36+Y38+Y40+Y42+Y44+Y46</f>
        <v>9</v>
      </c>
      <c r="Z34" s="97">
        <f t="shared" si="28"/>
        <v>7</v>
      </c>
      <c r="AA34" s="97">
        <f t="shared" si="28"/>
        <v>9</v>
      </c>
      <c r="AB34" s="97">
        <f t="shared" si="28"/>
        <v>7</v>
      </c>
      <c r="AC34" s="97">
        <f t="shared" si="28"/>
        <v>9</v>
      </c>
      <c r="AD34" s="97">
        <f t="shared" si="28"/>
        <v>7</v>
      </c>
      <c r="AE34" s="97">
        <f t="shared" si="28"/>
        <v>9</v>
      </c>
      <c r="AF34" s="97">
        <f t="shared" si="28"/>
        <v>7</v>
      </c>
      <c r="AG34" s="97">
        <f t="shared" si="28"/>
        <v>9</v>
      </c>
      <c r="AH34" s="97">
        <f t="shared" si="28"/>
        <v>7</v>
      </c>
      <c r="AI34" s="97">
        <f t="shared" si="28"/>
        <v>9</v>
      </c>
      <c r="AJ34" s="97">
        <f t="shared" si="28"/>
        <v>7</v>
      </c>
      <c r="AK34" s="97">
        <f t="shared" si="28"/>
        <v>9</v>
      </c>
      <c r="AL34" s="250">
        <f>AL36+AL38+AL40+AL42+AL48+AL54</f>
        <v>0</v>
      </c>
      <c r="AM34" s="250">
        <f>AM36+AM38+AM40+AM42+AM48+AM54</f>
        <v>0</v>
      </c>
      <c r="AN34" s="250">
        <f>AN36+AN38+AN40+AN42+AN48+AN54</f>
        <v>0</v>
      </c>
      <c r="AO34" s="250">
        <f>AO36+AO38+AO40+AO42+AO48+AO54</f>
        <v>0</v>
      </c>
      <c r="AP34" s="97">
        <f>AP36+AP38+AP40+AP42+AP44+AP46</f>
        <v>8</v>
      </c>
      <c r="AQ34" s="229">
        <f t="shared" si="25"/>
        <v>0</v>
      </c>
      <c r="AR34" s="229">
        <f t="shared" si="25"/>
        <v>0</v>
      </c>
      <c r="AS34" s="229">
        <f t="shared" si="25"/>
        <v>0</v>
      </c>
      <c r="AT34" s="97">
        <f t="shared" si="26"/>
        <v>8</v>
      </c>
      <c r="AU34" s="97">
        <f t="shared" si="26"/>
        <v>8</v>
      </c>
      <c r="AV34" s="326">
        <f t="shared" si="26"/>
        <v>136</v>
      </c>
      <c r="AW34" s="49">
        <f>V34+AV34</f>
        <v>235</v>
      </c>
      <c r="AX34" s="136"/>
      <c r="AY34" s="136"/>
      <c r="AZ34" s="136"/>
      <c r="BA34" s="136"/>
      <c r="BB34" s="136"/>
      <c r="BC34" s="136"/>
      <c r="BD34" s="136"/>
      <c r="BE34" s="99"/>
      <c r="BF34" s="135"/>
    </row>
    <row r="35" spans="1:58" ht="18" customHeight="1" thickBot="1" thickTop="1">
      <c r="A35" s="413"/>
      <c r="B35" s="347" t="s">
        <v>115</v>
      </c>
      <c r="C35" s="410" t="s">
        <v>113</v>
      </c>
      <c r="D35" s="11" t="s">
        <v>17</v>
      </c>
      <c r="E35" s="22">
        <v>2</v>
      </c>
      <c r="F35" s="22">
        <v>2</v>
      </c>
      <c r="G35" s="22">
        <v>2</v>
      </c>
      <c r="H35" s="22">
        <v>2</v>
      </c>
      <c r="I35" s="22">
        <v>2</v>
      </c>
      <c r="J35" s="22">
        <v>2</v>
      </c>
      <c r="K35" s="255">
        <v>2</v>
      </c>
      <c r="L35" s="255">
        <v>2</v>
      </c>
      <c r="M35" s="255">
        <v>2</v>
      </c>
      <c r="N35" s="255">
        <v>2</v>
      </c>
      <c r="O35" s="45">
        <v>2</v>
      </c>
      <c r="P35" s="250"/>
      <c r="Q35" s="255">
        <v>2</v>
      </c>
      <c r="R35" s="22">
        <v>2</v>
      </c>
      <c r="S35" s="255">
        <v>2</v>
      </c>
      <c r="T35" s="255">
        <v>2</v>
      </c>
      <c r="U35" s="309">
        <v>0</v>
      </c>
      <c r="V35" s="126">
        <f aca="true" t="shared" si="29" ref="V35:V46">SUM(E35:U35)</f>
        <v>30</v>
      </c>
      <c r="W35" s="323"/>
      <c r="X35" s="48"/>
      <c r="Y35" s="48"/>
      <c r="Z35" s="48"/>
      <c r="AA35" s="47"/>
      <c r="AB35" s="47"/>
      <c r="AC35" s="205"/>
      <c r="AD35" s="205"/>
      <c r="AE35" s="205"/>
      <c r="AF35" s="205"/>
      <c r="AG35" s="205"/>
      <c r="AH35" s="205"/>
      <c r="AI35" s="47"/>
      <c r="AJ35" s="47"/>
      <c r="AK35" s="205"/>
      <c r="AL35" s="270"/>
      <c r="AM35" s="270"/>
      <c r="AN35" s="270"/>
      <c r="AO35" s="270"/>
      <c r="AP35" s="47"/>
      <c r="AQ35" s="230"/>
      <c r="AR35" s="230"/>
      <c r="AS35" s="230"/>
      <c r="AT35" s="47"/>
      <c r="AU35" s="47"/>
      <c r="AV35" s="325">
        <f>SUM(X35:AU35)</f>
        <v>0</v>
      </c>
      <c r="AW35" s="49">
        <f t="shared" si="4"/>
        <v>30</v>
      </c>
      <c r="AX35" s="136"/>
      <c r="AY35" s="136"/>
      <c r="AZ35" s="136"/>
      <c r="BA35" s="136"/>
      <c r="BB35" s="136"/>
      <c r="BC35" s="136"/>
      <c r="BD35" s="136"/>
      <c r="BE35" s="99"/>
      <c r="BF35" s="135"/>
    </row>
    <row r="36" spans="1:58" ht="18" customHeight="1" thickBot="1">
      <c r="A36" s="413"/>
      <c r="B36" s="348"/>
      <c r="C36" s="411"/>
      <c r="D36" s="11" t="s">
        <v>18</v>
      </c>
      <c r="E36" s="22">
        <v>1</v>
      </c>
      <c r="F36" s="22">
        <v>1</v>
      </c>
      <c r="G36" s="22">
        <v>1</v>
      </c>
      <c r="H36" s="22">
        <v>1</v>
      </c>
      <c r="I36" s="22">
        <v>1</v>
      </c>
      <c r="J36" s="22">
        <v>1</v>
      </c>
      <c r="K36" s="255">
        <v>1</v>
      </c>
      <c r="L36" s="255">
        <v>1</v>
      </c>
      <c r="M36" s="255">
        <v>1</v>
      </c>
      <c r="N36" s="255">
        <v>1</v>
      </c>
      <c r="O36" s="45">
        <v>1</v>
      </c>
      <c r="P36" s="250"/>
      <c r="Q36" s="255">
        <v>1</v>
      </c>
      <c r="R36" s="22">
        <v>1</v>
      </c>
      <c r="S36" s="255">
        <v>1</v>
      </c>
      <c r="T36" s="255">
        <v>1</v>
      </c>
      <c r="U36" s="309">
        <v>0</v>
      </c>
      <c r="V36" s="126">
        <f t="shared" si="29"/>
        <v>15</v>
      </c>
      <c r="W36" s="323"/>
      <c r="X36" s="48"/>
      <c r="Y36" s="48"/>
      <c r="Z36" s="48"/>
      <c r="AA36" s="47"/>
      <c r="AB36" s="47"/>
      <c r="AC36" s="205"/>
      <c r="AD36" s="205"/>
      <c r="AE36" s="205"/>
      <c r="AF36" s="205"/>
      <c r="AG36" s="205"/>
      <c r="AH36" s="205"/>
      <c r="AI36" s="47"/>
      <c r="AJ36" s="47"/>
      <c r="AK36" s="205"/>
      <c r="AL36" s="270"/>
      <c r="AM36" s="270"/>
      <c r="AN36" s="270"/>
      <c r="AO36" s="270"/>
      <c r="AP36" s="47"/>
      <c r="AQ36" s="230"/>
      <c r="AR36" s="230"/>
      <c r="AS36" s="230"/>
      <c r="AT36" s="47"/>
      <c r="AU36" s="47"/>
      <c r="AV36" s="325">
        <f>SUM(X36:AU36)</f>
        <v>0</v>
      </c>
      <c r="AW36" s="49">
        <f t="shared" si="4"/>
        <v>15</v>
      </c>
      <c r="AX36" s="136"/>
      <c r="AY36" s="136"/>
      <c r="AZ36" s="136"/>
      <c r="BA36" s="136"/>
      <c r="BB36" s="136"/>
      <c r="BC36" s="136"/>
      <c r="BD36" s="136"/>
      <c r="BE36" s="99"/>
      <c r="BF36" s="135"/>
    </row>
    <row r="37" spans="1:58" ht="18" customHeight="1" thickBot="1" thickTop="1">
      <c r="A37" s="413"/>
      <c r="B37" s="347" t="s">
        <v>157</v>
      </c>
      <c r="C37" s="410" t="s">
        <v>156</v>
      </c>
      <c r="D37" s="11" t="s">
        <v>17</v>
      </c>
      <c r="E37" s="22">
        <v>4</v>
      </c>
      <c r="F37" s="22">
        <v>4</v>
      </c>
      <c r="G37" s="22">
        <v>4</v>
      </c>
      <c r="H37" s="22">
        <v>4</v>
      </c>
      <c r="I37" s="22">
        <v>4</v>
      </c>
      <c r="J37" s="22">
        <v>4</v>
      </c>
      <c r="K37" s="255">
        <v>4</v>
      </c>
      <c r="L37" s="255">
        <v>4</v>
      </c>
      <c r="M37" s="255">
        <v>4</v>
      </c>
      <c r="N37" s="255">
        <v>4</v>
      </c>
      <c r="O37" s="45">
        <v>4</v>
      </c>
      <c r="P37" s="250">
        <v>0</v>
      </c>
      <c r="Q37" s="255">
        <v>4</v>
      </c>
      <c r="R37" s="22">
        <v>4</v>
      </c>
      <c r="S37" s="255">
        <v>4</v>
      </c>
      <c r="T37" s="255">
        <v>4</v>
      </c>
      <c r="U37" s="309">
        <v>0</v>
      </c>
      <c r="V37" s="126">
        <f t="shared" si="29"/>
        <v>60</v>
      </c>
      <c r="W37" s="323"/>
      <c r="X37" s="48"/>
      <c r="Y37" s="48"/>
      <c r="Z37" s="48"/>
      <c r="AA37" s="47"/>
      <c r="AB37" s="47"/>
      <c r="AC37" s="205"/>
      <c r="AD37" s="205"/>
      <c r="AE37" s="205"/>
      <c r="AF37" s="205"/>
      <c r="AG37" s="205"/>
      <c r="AH37" s="205"/>
      <c r="AI37" s="47"/>
      <c r="AJ37" s="47"/>
      <c r="AK37" s="205"/>
      <c r="AL37" s="270"/>
      <c r="AM37" s="270"/>
      <c r="AN37" s="270"/>
      <c r="AO37" s="270"/>
      <c r="AP37" s="47"/>
      <c r="AQ37" s="230"/>
      <c r="AR37" s="230"/>
      <c r="AS37" s="230"/>
      <c r="AT37" s="47"/>
      <c r="AU37" s="47"/>
      <c r="AV37" s="325">
        <f>SUM(X37:AU37)</f>
        <v>0</v>
      </c>
      <c r="AW37" s="49">
        <f aca="true" t="shared" si="30" ref="AW37:AW46">V37+AV37</f>
        <v>60</v>
      </c>
      <c r="AX37" s="136"/>
      <c r="AY37" s="136"/>
      <c r="AZ37" s="136"/>
      <c r="BA37" s="136"/>
      <c r="BB37" s="136"/>
      <c r="BC37" s="136"/>
      <c r="BD37" s="136"/>
      <c r="BE37" s="99"/>
      <c r="BF37" s="135"/>
    </row>
    <row r="38" spans="1:58" ht="18" customHeight="1" thickBot="1">
      <c r="A38" s="413"/>
      <c r="B38" s="348"/>
      <c r="C38" s="411"/>
      <c r="D38" s="11" t="s">
        <v>18</v>
      </c>
      <c r="E38" s="22">
        <v>2</v>
      </c>
      <c r="F38" s="22">
        <v>2</v>
      </c>
      <c r="G38" s="22">
        <v>2</v>
      </c>
      <c r="H38" s="22">
        <v>2</v>
      </c>
      <c r="I38" s="22">
        <v>2</v>
      </c>
      <c r="J38" s="22">
        <v>2</v>
      </c>
      <c r="K38" s="255">
        <v>2</v>
      </c>
      <c r="L38" s="255">
        <v>2</v>
      </c>
      <c r="M38" s="255">
        <v>2</v>
      </c>
      <c r="N38" s="255">
        <v>2</v>
      </c>
      <c r="O38" s="45">
        <v>2</v>
      </c>
      <c r="P38" s="250"/>
      <c r="Q38" s="255">
        <v>2</v>
      </c>
      <c r="R38" s="22">
        <v>2</v>
      </c>
      <c r="S38" s="255">
        <v>2</v>
      </c>
      <c r="T38" s="255">
        <v>2</v>
      </c>
      <c r="U38" s="309">
        <v>0</v>
      </c>
      <c r="V38" s="126">
        <f t="shared" si="29"/>
        <v>30</v>
      </c>
      <c r="W38" s="323"/>
      <c r="X38" s="48"/>
      <c r="Y38" s="48"/>
      <c r="Z38" s="48"/>
      <c r="AA38" s="47"/>
      <c r="AB38" s="47"/>
      <c r="AC38" s="205"/>
      <c r="AD38" s="205"/>
      <c r="AE38" s="205"/>
      <c r="AF38" s="205"/>
      <c r="AG38" s="205"/>
      <c r="AH38" s="205"/>
      <c r="AI38" s="47"/>
      <c r="AJ38" s="47"/>
      <c r="AK38" s="205"/>
      <c r="AL38" s="270"/>
      <c r="AM38" s="270"/>
      <c r="AN38" s="270"/>
      <c r="AO38" s="270"/>
      <c r="AP38" s="47"/>
      <c r="AQ38" s="230"/>
      <c r="AR38" s="230"/>
      <c r="AS38" s="230"/>
      <c r="AT38" s="47"/>
      <c r="AU38" s="47"/>
      <c r="AV38" s="325">
        <f>SUM(X38:AU38)</f>
        <v>0</v>
      </c>
      <c r="AW38" s="49">
        <f t="shared" si="30"/>
        <v>30</v>
      </c>
      <c r="AX38" s="136"/>
      <c r="AY38" s="136"/>
      <c r="AZ38" s="136"/>
      <c r="BA38" s="136"/>
      <c r="BB38" s="136"/>
      <c r="BC38" s="136"/>
      <c r="BD38" s="136"/>
      <c r="BE38" s="99"/>
      <c r="BF38" s="135"/>
    </row>
    <row r="39" spans="1:58" ht="25.5" customHeight="1" thickBot="1" thickTop="1">
      <c r="A39" s="413"/>
      <c r="B39" s="347" t="s">
        <v>159</v>
      </c>
      <c r="C39" s="410" t="s">
        <v>158</v>
      </c>
      <c r="D39" s="11" t="s">
        <v>17</v>
      </c>
      <c r="E39" s="22">
        <v>6</v>
      </c>
      <c r="F39" s="22">
        <v>8</v>
      </c>
      <c r="G39" s="22">
        <v>6</v>
      </c>
      <c r="H39" s="22">
        <v>8</v>
      </c>
      <c r="I39" s="22">
        <v>6</v>
      </c>
      <c r="J39" s="22">
        <v>8</v>
      </c>
      <c r="K39" s="255">
        <v>6</v>
      </c>
      <c r="L39" s="255">
        <v>6</v>
      </c>
      <c r="M39" s="255">
        <v>6</v>
      </c>
      <c r="N39" s="255">
        <v>8</v>
      </c>
      <c r="O39" s="45">
        <v>8</v>
      </c>
      <c r="P39" s="250">
        <v>0</v>
      </c>
      <c r="Q39" s="255">
        <v>8</v>
      </c>
      <c r="R39" s="22">
        <v>8</v>
      </c>
      <c r="S39" s="255">
        <v>8</v>
      </c>
      <c r="T39" s="255">
        <v>8</v>
      </c>
      <c r="U39" s="309">
        <v>0</v>
      </c>
      <c r="V39" s="126">
        <f t="shared" si="29"/>
        <v>108</v>
      </c>
      <c r="W39" s="323"/>
      <c r="X39" s="45">
        <v>4</v>
      </c>
      <c r="Y39" s="45">
        <v>6</v>
      </c>
      <c r="Z39" s="45">
        <v>4</v>
      </c>
      <c r="AA39" s="47">
        <v>6</v>
      </c>
      <c r="AB39" s="47">
        <v>4</v>
      </c>
      <c r="AC39" s="205">
        <v>6</v>
      </c>
      <c r="AD39" s="205">
        <v>4</v>
      </c>
      <c r="AE39" s="205">
        <v>6</v>
      </c>
      <c r="AF39" s="205">
        <v>4</v>
      </c>
      <c r="AG39" s="205">
        <v>6</v>
      </c>
      <c r="AH39" s="205">
        <v>4</v>
      </c>
      <c r="AI39" s="47">
        <v>6</v>
      </c>
      <c r="AJ39" s="47">
        <v>4</v>
      </c>
      <c r="AK39" s="205">
        <v>6</v>
      </c>
      <c r="AL39" s="270"/>
      <c r="AM39" s="270"/>
      <c r="AN39" s="270"/>
      <c r="AO39" s="270"/>
      <c r="AP39" s="47">
        <v>6</v>
      </c>
      <c r="AQ39" s="230"/>
      <c r="AR39" s="230"/>
      <c r="AS39" s="230"/>
      <c r="AT39" s="47">
        <v>5</v>
      </c>
      <c r="AU39" s="47">
        <v>4</v>
      </c>
      <c r="AV39" s="327">
        <f aca="true" t="shared" si="31" ref="AV39:AV46">SUM(X39:AU39)</f>
        <v>85</v>
      </c>
      <c r="AW39" s="49">
        <f t="shared" si="30"/>
        <v>193</v>
      </c>
      <c r="AX39" s="136"/>
      <c r="AY39" s="136"/>
      <c r="AZ39" s="136"/>
      <c r="BA39" s="136"/>
      <c r="BB39" s="136"/>
      <c r="BC39" s="136"/>
      <c r="BD39" s="136"/>
      <c r="BE39" s="99"/>
      <c r="BF39" s="135"/>
    </row>
    <row r="40" spans="1:58" ht="22.5" customHeight="1" thickBot="1">
      <c r="A40" s="413"/>
      <c r="B40" s="348"/>
      <c r="C40" s="411"/>
      <c r="D40" s="11" t="s">
        <v>18</v>
      </c>
      <c r="E40" s="22">
        <v>3</v>
      </c>
      <c r="F40" s="22">
        <v>4</v>
      </c>
      <c r="G40" s="22">
        <v>3</v>
      </c>
      <c r="H40" s="22">
        <v>4</v>
      </c>
      <c r="I40" s="22">
        <v>3</v>
      </c>
      <c r="J40" s="22">
        <v>4</v>
      </c>
      <c r="K40" s="255">
        <v>3</v>
      </c>
      <c r="L40" s="255">
        <v>3</v>
      </c>
      <c r="M40" s="255">
        <v>3</v>
      </c>
      <c r="N40" s="255">
        <v>4</v>
      </c>
      <c r="O40" s="45">
        <v>4</v>
      </c>
      <c r="P40" s="250"/>
      <c r="Q40" s="255">
        <v>4</v>
      </c>
      <c r="R40" s="22">
        <v>4</v>
      </c>
      <c r="S40" s="255">
        <v>4</v>
      </c>
      <c r="T40" s="255">
        <v>4</v>
      </c>
      <c r="U40" s="309">
        <v>0</v>
      </c>
      <c r="V40" s="126">
        <f t="shared" si="29"/>
        <v>54</v>
      </c>
      <c r="W40" s="323"/>
      <c r="X40" s="48">
        <v>2</v>
      </c>
      <c r="Y40" s="48">
        <v>3</v>
      </c>
      <c r="Z40" s="48">
        <v>2</v>
      </c>
      <c r="AA40" s="47">
        <v>3</v>
      </c>
      <c r="AB40" s="47">
        <v>2</v>
      </c>
      <c r="AC40" s="205">
        <v>3</v>
      </c>
      <c r="AD40" s="205">
        <v>2</v>
      </c>
      <c r="AE40" s="205">
        <v>3</v>
      </c>
      <c r="AF40" s="205">
        <v>2</v>
      </c>
      <c r="AG40" s="205">
        <v>3</v>
      </c>
      <c r="AH40" s="205">
        <v>2</v>
      </c>
      <c r="AI40" s="47">
        <v>3</v>
      </c>
      <c r="AJ40" s="47">
        <v>2</v>
      </c>
      <c r="AK40" s="205">
        <v>3</v>
      </c>
      <c r="AL40" s="270"/>
      <c r="AM40" s="270"/>
      <c r="AN40" s="270"/>
      <c r="AO40" s="270"/>
      <c r="AP40" s="47">
        <v>3</v>
      </c>
      <c r="AQ40" s="230"/>
      <c r="AR40" s="230"/>
      <c r="AS40" s="230"/>
      <c r="AT40" s="47">
        <v>2</v>
      </c>
      <c r="AU40" s="47">
        <v>2</v>
      </c>
      <c r="AV40" s="325">
        <f t="shared" si="31"/>
        <v>42</v>
      </c>
      <c r="AW40" s="49">
        <f t="shared" si="30"/>
        <v>96</v>
      </c>
      <c r="AX40" s="136"/>
      <c r="AY40" s="136"/>
      <c r="AZ40" s="136"/>
      <c r="BA40" s="136"/>
      <c r="BB40" s="136"/>
      <c r="BC40" s="136"/>
      <c r="BD40" s="136"/>
      <c r="BE40" s="99"/>
      <c r="BF40" s="135"/>
    </row>
    <row r="41" spans="1:58" ht="23.25" customHeight="1" thickBot="1" thickTop="1">
      <c r="A41" s="413"/>
      <c r="B41" s="347" t="s">
        <v>82</v>
      </c>
      <c r="C41" s="410" t="s">
        <v>160</v>
      </c>
      <c r="D41" s="11" t="s">
        <v>17</v>
      </c>
      <c r="E41" s="22"/>
      <c r="F41" s="22"/>
      <c r="G41" s="22"/>
      <c r="H41" s="22"/>
      <c r="I41" s="22"/>
      <c r="J41" s="22"/>
      <c r="K41" s="255"/>
      <c r="L41" s="255"/>
      <c r="M41" s="255"/>
      <c r="N41" s="255"/>
      <c r="O41" s="45"/>
      <c r="P41" s="250"/>
      <c r="Q41" s="255"/>
      <c r="R41" s="22"/>
      <c r="S41" s="255"/>
      <c r="T41" s="255"/>
      <c r="U41" s="309"/>
      <c r="V41" s="126">
        <f t="shared" si="29"/>
        <v>0</v>
      </c>
      <c r="W41" s="323"/>
      <c r="X41" s="48">
        <v>4</v>
      </c>
      <c r="Y41" s="48">
        <v>4</v>
      </c>
      <c r="Z41" s="48">
        <v>4</v>
      </c>
      <c r="AA41" s="47">
        <v>4</v>
      </c>
      <c r="AB41" s="47">
        <v>4</v>
      </c>
      <c r="AC41" s="205">
        <v>4</v>
      </c>
      <c r="AD41" s="205">
        <v>4</v>
      </c>
      <c r="AE41" s="205">
        <v>4</v>
      </c>
      <c r="AF41" s="205">
        <v>4</v>
      </c>
      <c r="AG41" s="205">
        <v>4</v>
      </c>
      <c r="AH41" s="205">
        <v>4</v>
      </c>
      <c r="AI41" s="47">
        <v>4</v>
      </c>
      <c r="AJ41" s="47">
        <v>4</v>
      </c>
      <c r="AK41" s="205">
        <v>4</v>
      </c>
      <c r="AL41" s="270"/>
      <c r="AM41" s="270"/>
      <c r="AN41" s="270"/>
      <c r="AO41" s="270"/>
      <c r="AP41" s="47">
        <v>4</v>
      </c>
      <c r="AQ41" s="230"/>
      <c r="AR41" s="230"/>
      <c r="AS41" s="230"/>
      <c r="AT41" s="47">
        <v>4</v>
      </c>
      <c r="AU41" s="47">
        <v>4</v>
      </c>
      <c r="AV41" s="327">
        <f t="shared" si="31"/>
        <v>68</v>
      </c>
      <c r="AW41" s="49">
        <f t="shared" si="30"/>
        <v>68</v>
      </c>
      <c r="AX41" s="136"/>
      <c r="AY41" s="136"/>
      <c r="AZ41" s="136"/>
      <c r="BA41" s="136"/>
      <c r="BB41" s="136"/>
      <c r="BC41" s="136"/>
      <c r="BD41" s="136"/>
      <c r="BE41" s="99"/>
      <c r="BF41" s="135"/>
    </row>
    <row r="42" spans="1:58" ht="20.25" customHeight="1" thickBot="1">
      <c r="A42" s="413"/>
      <c r="B42" s="348"/>
      <c r="C42" s="411"/>
      <c r="D42" s="11" t="s">
        <v>18</v>
      </c>
      <c r="E42" s="22"/>
      <c r="F42" s="22"/>
      <c r="G42" s="22"/>
      <c r="H42" s="22"/>
      <c r="I42" s="22"/>
      <c r="J42" s="22"/>
      <c r="K42" s="255"/>
      <c r="L42" s="255"/>
      <c r="M42" s="255"/>
      <c r="N42" s="255"/>
      <c r="O42" s="45"/>
      <c r="P42" s="250"/>
      <c r="Q42" s="255"/>
      <c r="R42" s="22"/>
      <c r="S42" s="255"/>
      <c r="T42" s="255"/>
      <c r="U42" s="309"/>
      <c r="V42" s="126">
        <f t="shared" si="29"/>
        <v>0</v>
      </c>
      <c r="W42" s="323"/>
      <c r="X42" s="48">
        <v>2</v>
      </c>
      <c r="Y42" s="48">
        <v>2</v>
      </c>
      <c r="Z42" s="48">
        <v>2</v>
      </c>
      <c r="AA42" s="47">
        <v>2</v>
      </c>
      <c r="AB42" s="47">
        <v>2</v>
      </c>
      <c r="AC42" s="205">
        <v>2</v>
      </c>
      <c r="AD42" s="205">
        <v>2</v>
      </c>
      <c r="AE42" s="205">
        <v>2</v>
      </c>
      <c r="AF42" s="205">
        <v>2</v>
      </c>
      <c r="AG42" s="205">
        <v>2</v>
      </c>
      <c r="AH42" s="205">
        <v>2</v>
      </c>
      <c r="AI42" s="47">
        <v>2</v>
      </c>
      <c r="AJ42" s="47">
        <v>2</v>
      </c>
      <c r="AK42" s="205">
        <v>2</v>
      </c>
      <c r="AL42" s="270"/>
      <c r="AM42" s="270"/>
      <c r="AN42" s="270"/>
      <c r="AO42" s="270"/>
      <c r="AP42" s="47">
        <v>2</v>
      </c>
      <c r="AQ42" s="230"/>
      <c r="AR42" s="230"/>
      <c r="AS42" s="230"/>
      <c r="AT42" s="47">
        <v>2</v>
      </c>
      <c r="AU42" s="47">
        <v>2</v>
      </c>
      <c r="AV42" s="327">
        <f t="shared" si="31"/>
        <v>34</v>
      </c>
      <c r="AW42" s="49">
        <f t="shared" si="30"/>
        <v>34</v>
      </c>
      <c r="AX42" s="136"/>
      <c r="AY42" s="136"/>
      <c r="AZ42" s="136"/>
      <c r="BA42" s="136"/>
      <c r="BB42" s="136"/>
      <c r="BC42" s="136"/>
      <c r="BD42" s="136"/>
      <c r="BE42" s="99"/>
      <c r="BF42" s="135"/>
    </row>
    <row r="43" spans="1:58" ht="23.25" customHeight="1" thickBot="1" thickTop="1">
      <c r="A43" s="413"/>
      <c r="B43" s="347" t="s">
        <v>162</v>
      </c>
      <c r="C43" s="410" t="s">
        <v>161</v>
      </c>
      <c r="D43" s="11" t="s">
        <v>17</v>
      </c>
      <c r="E43" s="22"/>
      <c r="F43" s="22"/>
      <c r="G43" s="22"/>
      <c r="H43" s="22"/>
      <c r="I43" s="22"/>
      <c r="J43" s="22"/>
      <c r="K43" s="255"/>
      <c r="L43" s="255"/>
      <c r="M43" s="255"/>
      <c r="N43" s="255"/>
      <c r="O43" s="45"/>
      <c r="P43" s="250"/>
      <c r="Q43" s="255"/>
      <c r="R43" s="22"/>
      <c r="S43" s="255"/>
      <c r="T43" s="255"/>
      <c r="U43" s="309"/>
      <c r="V43" s="126">
        <f t="shared" si="29"/>
        <v>0</v>
      </c>
      <c r="W43" s="323"/>
      <c r="X43" s="48">
        <v>4</v>
      </c>
      <c r="Y43" s="48">
        <v>4</v>
      </c>
      <c r="Z43" s="48">
        <v>4</v>
      </c>
      <c r="AA43" s="47">
        <v>4</v>
      </c>
      <c r="AB43" s="47">
        <v>4</v>
      </c>
      <c r="AC43" s="205">
        <v>4</v>
      </c>
      <c r="AD43" s="205">
        <v>4</v>
      </c>
      <c r="AE43" s="205">
        <v>4</v>
      </c>
      <c r="AF43" s="205">
        <v>4</v>
      </c>
      <c r="AG43" s="205">
        <v>4</v>
      </c>
      <c r="AH43" s="205">
        <v>4</v>
      </c>
      <c r="AI43" s="47">
        <v>4</v>
      </c>
      <c r="AJ43" s="47">
        <v>4</v>
      </c>
      <c r="AK43" s="205">
        <v>4</v>
      </c>
      <c r="AL43" s="270"/>
      <c r="AM43" s="270"/>
      <c r="AN43" s="270"/>
      <c r="AO43" s="270"/>
      <c r="AP43" s="47">
        <v>4</v>
      </c>
      <c r="AQ43" s="230"/>
      <c r="AR43" s="230"/>
      <c r="AS43" s="230"/>
      <c r="AT43" s="47">
        <v>4</v>
      </c>
      <c r="AU43" s="47">
        <v>4</v>
      </c>
      <c r="AV43" s="325">
        <f t="shared" si="31"/>
        <v>68</v>
      </c>
      <c r="AW43" s="49">
        <f t="shared" si="30"/>
        <v>68</v>
      </c>
      <c r="AX43" s="136"/>
      <c r="AY43" s="136"/>
      <c r="AZ43" s="136"/>
      <c r="BA43" s="136"/>
      <c r="BB43" s="136"/>
      <c r="BC43" s="136"/>
      <c r="BD43" s="136"/>
      <c r="BE43" s="99"/>
      <c r="BF43" s="135"/>
    </row>
    <row r="44" spans="1:58" ht="23.25" customHeight="1" thickBot="1">
      <c r="A44" s="413"/>
      <c r="B44" s="348"/>
      <c r="C44" s="411"/>
      <c r="D44" s="11" t="s">
        <v>18</v>
      </c>
      <c r="E44" s="22"/>
      <c r="F44" s="22"/>
      <c r="G44" s="22"/>
      <c r="H44" s="22"/>
      <c r="I44" s="22"/>
      <c r="J44" s="22"/>
      <c r="K44" s="255"/>
      <c r="L44" s="255"/>
      <c r="M44" s="255"/>
      <c r="N44" s="255"/>
      <c r="O44" s="45"/>
      <c r="P44" s="250"/>
      <c r="Q44" s="255"/>
      <c r="R44" s="22"/>
      <c r="S44" s="255"/>
      <c r="T44" s="255"/>
      <c r="U44" s="309"/>
      <c r="V44" s="126">
        <f t="shared" si="29"/>
        <v>0</v>
      </c>
      <c r="W44" s="323"/>
      <c r="X44" s="48">
        <v>2</v>
      </c>
      <c r="Y44" s="48">
        <v>2</v>
      </c>
      <c r="Z44" s="48">
        <v>2</v>
      </c>
      <c r="AA44" s="47">
        <v>2</v>
      </c>
      <c r="AB44" s="47">
        <v>2</v>
      </c>
      <c r="AC44" s="205">
        <v>2</v>
      </c>
      <c r="AD44" s="205">
        <v>2</v>
      </c>
      <c r="AE44" s="205">
        <v>2</v>
      </c>
      <c r="AF44" s="205">
        <v>2</v>
      </c>
      <c r="AG44" s="205">
        <v>2</v>
      </c>
      <c r="AH44" s="205">
        <v>2</v>
      </c>
      <c r="AI44" s="47">
        <v>2</v>
      </c>
      <c r="AJ44" s="47">
        <v>2</v>
      </c>
      <c r="AK44" s="205">
        <v>2</v>
      </c>
      <c r="AL44" s="270"/>
      <c r="AM44" s="270"/>
      <c r="AN44" s="270"/>
      <c r="AO44" s="270"/>
      <c r="AP44" s="47">
        <v>2</v>
      </c>
      <c r="AQ44" s="230"/>
      <c r="AR44" s="230"/>
      <c r="AS44" s="230"/>
      <c r="AT44" s="47">
        <v>2</v>
      </c>
      <c r="AU44" s="47">
        <v>2</v>
      </c>
      <c r="AV44" s="325">
        <f t="shared" si="31"/>
        <v>34</v>
      </c>
      <c r="AW44" s="49">
        <f t="shared" si="30"/>
        <v>34</v>
      </c>
      <c r="AX44" s="136"/>
      <c r="AY44" s="136"/>
      <c r="AZ44" s="136"/>
      <c r="BA44" s="136"/>
      <c r="BB44" s="136"/>
      <c r="BC44" s="136"/>
      <c r="BD44" s="136"/>
      <c r="BE44" s="99"/>
      <c r="BF44" s="135"/>
    </row>
    <row r="45" spans="1:58" ht="18.75" customHeight="1" thickBot="1" thickTop="1">
      <c r="A45" s="413"/>
      <c r="B45" s="347" t="s">
        <v>164</v>
      </c>
      <c r="C45" s="410" t="s">
        <v>163</v>
      </c>
      <c r="D45" s="11" t="s">
        <v>17</v>
      </c>
      <c r="E45" s="22"/>
      <c r="F45" s="22"/>
      <c r="G45" s="22"/>
      <c r="H45" s="22"/>
      <c r="I45" s="22"/>
      <c r="J45" s="22"/>
      <c r="K45" s="255"/>
      <c r="L45" s="255"/>
      <c r="M45" s="255"/>
      <c r="N45" s="255"/>
      <c r="O45" s="45"/>
      <c r="P45" s="250"/>
      <c r="Q45" s="255"/>
      <c r="R45" s="22"/>
      <c r="S45" s="255"/>
      <c r="T45" s="255"/>
      <c r="U45" s="309"/>
      <c r="V45" s="126">
        <f t="shared" si="29"/>
        <v>0</v>
      </c>
      <c r="W45" s="323"/>
      <c r="X45" s="48">
        <v>2</v>
      </c>
      <c r="Y45" s="48">
        <v>4</v>
      </c>
      <c r="Z45" s="48">
        <v>2</v>
      </c>
      <c r="AA45" s="47">
        <v>4</v>
      </c>
      <c r="AB45" s="47">
        <v>2</v>
      </c>
      <c r="AC45" s="205">
        <v>4</v>
      </c>
      <c r="AD45" s="205">
        <v>2</v>
      </c>
      <c r="AE45" s="205">
        <v>4</v>
      </c>
      <c r="AF45" s="205">
        <v>2</v>
      </c>
      <c r="AG45" s="205">
        <v>4</v>
      </c>
      <c r="AH45" s="205">
        <v>2</v>
      </c>
      <c r="AI45" s="47">
        <v>4</v>
      </c>
      <c r="AJ45" s="47">
        <v>2</v>
      </c>
      <c r="AK45" s="205">
        <v>4</v>
      </c>
      <c r="AL45" s="270"/>
      <c r="AM45" s="270"/>
      <c r="AN45" s="270"/>
      <c r="AO45" s="270"/>
      <c r="AP45" s="47">
        <v>2</v>
      </c>
      <c r="AQ45" s="230"/>
      <c r="AR45" s="230"/>
      <c r="AS45" s="230"/>
      <c r="AT45" s="47">
        <v>4</v>
      </c>
      <c r="AU45" s="47">
        <v>3</v>
      </c>
      <c r="AV45" s="325">
        <f t="shared" si="31"/>
        <v>51</v>
      </c>
      <c r="AW45" s="49">
        <f t="shared" si="30"/>
        <v>51</v>
      </c>
      <c r="AX45" s="136"/>
      <c r="AY45" s="136"/>
      <c r="AZ45" s="136"/>
      <c r="BA45" s="136"/>
      <c r="BB45" s="136"/>
      <c r="BC45" s="136"/>
      <c r="BD45" s="136"/>
      <c r="BE45" s="99"/>
      <c r="BF45" s="135"/>
    </row>
    <row r="46" spans="1:58" ht="18.75" customHeight="1" thickBot="1">
      <c r="A46" s="413"/>
      <c r="B46" s="348"/>
      <c r="C46" s="411"/>
      <c r="D46" s="11" t="s">
        <v>18</v>
      </c>
      <c r="E46" s="22"/>
      <c r="F46" s="22"/>
      <c r="G46" s="22"/>
      <c r="H46" s="22"/>
      <c r="I46" s="22"/>
      <c r="J46" s="22"/>
      <c r="K46" s="255"/>
      <c r="L46" s="255"/>
      <c r="M46" s="255"/>
      <c r="N46" s="255"/>
      <c r="O46" s="45"/>
      <c r="P46" s="250"/>
      <c r="Q46" s="255"/>
      <c r="R46" s="22"/>
      <c r="S46" s="255"/>
      <c r="T46" s="255"/>
      <c r="U46" s="309"/>
      <c r="V46" s="126">
        <f t="shared" si="29"/>
        <v>0</v>
      </c>
      <c r="W46" s="323"/>
      <c r="X46" s="48">
        <v>1</v>
      </c>
      <c r="Y46" s="48">
        <v>2</v>
      </c>
      <c r="Z46" s="48">
        <v>1</v>
      </c>
      <c r="AA46" s="47">
        <v>2</v>
      </c>
      <c r="AB46" s="47">
        <v>1</v>
      </c>
      <c r="AC46" s="205">
        <v>2</v>
      </c>
      <c r="AD46" s="205">
        <v>1</v>
      </c>
      <c r="AE46" s="205">
        <v>2</v>
      </c>
      <c r="AF46" s="205">
        <v>1</v>
      </c>
      <c r="AG46" s="205">
        <v>2</v>
      </c>
      <c r="AH46" s="205">
        <v>1</v>
      </c>
      <c r="AI46" s="47">
        <v>2</v>
      </c>
      <c r="AJ46" s="47">
        <v>1</v>
      </c>
      <c r="AK46" s="205">
        <v>2</v>
      </c>
      <c r="AL46" s="270"/>
      <c r="AM46" s="270"/>
      <c r="AN46" s="270"/>
      <c r="AO46" s="270"/>
      <c r="AP46" s="47">
        <v>1</v>
      </c>
      <c r="AQ46" s="230"/>
      <c r="AR46" s="230"/>
      <c r="AS46" s="230"/>
      <c r="AT46" s="47">
        <v>2</v>
      </c>
      <c r="AU46" s="47">
        <v>2</v>
      </c>
      <c r="AV46" s="325">
        <f t="shared" si="31"/>
        <v>26</v>
      </c>
      <c r="AW46" s="49">
        <f t="shared" si="30"/>
        <v>26</v>
      </c>
      <c r="AX46" s="136"/>
      <c r="AY46" s="136"/>
      <c r="AZ46" s="136"/>
      <c r="BA46" s="136"/>
      <c r="BB46" s="136"/>
      <c r="BC46" s="136"/>
      <c r="BD46" s="136"/>
      <c r="BE46" s="99"/>
      <c r="BF46" s="135"/>
    </row>
    <row r="47" spans="1:58" ht="23.25" customHeight="1" thickBot="1" thickTop="1">
      <c r="A47" s="413"/>
      <c r="B47" s="436" t="s">
        <v>128</v>
      </c>
      <c r="C47" s="452" t="s">
        <v>127</v>
      </c>
      <c r="D47" s="276" t="s">
        <v>17</v>
      </c>
      <c r="E47" s="97">
        <f>E49</f>
        <v>12</v>
      </c>
      <c r="F47" s="97">
        <f aca="true" t="shared" si="32" ref="F47:U47">F49</f>
        <v>12</v>
      </c>
      <c r="G47" s="97">
        <f t="shared" si="32"/>
        <v>14</v>
      </c>
      <c r="H47" s="97">
        <f t="shared" si="32"/>
        <v>12</v>
      </c>
      <c r="I47" s="97">
        <f t="shared" si="32"/>
        <v>12</v>
      </c>
      <c r="J47" s="97">
        <f t="shared" si="32"/>
        <v>12</v>
      </c>
      <c r="K47" s="97">
        <f t="shared" si="32"/>
        <v>14</v>
      </c>
      <c r="L47" s="97">
        <f t="shared" si="32"/>
        <v>12</v>
      </c>
      <c r="M47" s="97">
        <f t="shared" si="32"/>
        <v>12</v>
      </c>
      <c r="N47" s="97">
        <f t="shared" si="32"/>
        <v>12</v>
      </c>
      <c r="O47" s="97">
        <f t="shared" si="32"/>
        <v>12</v>
      </c>
      <c r="P47" s="250">
        <f t="shared" si="32"/>
        <v>0</v>
      </c>
      <c r="Q47" s="97">
        <f t="shared" si="32"/>
        <v>12</v>
      </c>
      <c r="R47" s="97">
        <f t="shared" si="32"/>
        <v>14</v>
      </c>
      <c r="S47" s="97">
        <f t="shared" si="32"/>
        <v>12</v>
      </c>
      <c r="T47" s="97">
        <f t="shared" si="32"/>
        <v>12</v>
      </c>
      <c r="U47" s="309">
        <f t="shared" si="32"/>
        <v>0</v>
      </c>
      <c r="V47" s="117">
        <f>V49</f>
        <v>186</v>
      </c>
      <c r="W47" s="103"/>
      <c r="X47" s="97">
        <f aca="true" t="shared" si="33" ref="X47:AK47">X49</f>
        <v>14</v>
      </c>
      <c r="Y47" s="97">
        <f t="shared" si="33"/>
        <v>12</v>
      </c>
      <c r="Z47" s="97">
        <f t="shared" si="33"/>
        <v>14</v>
      </c>
      <c r="AA47" s="97">
        <f t="shared" si="33"/>
        <v>12</v>
      </c>
      <c r="AB47" s="97">
        <f t="shared" si="33"/>
        <v>14</v>
      </c>
      <c r="AC47" s="97">
        <f t="shared" si="33"/>
        <v>12</v>
      </c>
      <c r="AD47" s="97">
        <f t="shared" si="33"/>
        <v>14</v>
      </c>
      <c r="AE47" s="97">
        <f t="shared" si="33"/>
        <v>12</v>
      </c>
      <c r="AF47" s="97">
        <f t="shared" si="33"/>
        <v>14</v>
      </c>
      <c r="AG47" s="97">
        <f t="shared" si="33"/>
        <v>12</v>
      </c>
      <c r="AH47" s="97">
        <f t="shared" si="33"/>
        <v>14</v>
      </c>
      <c r="AI47" s="97">
        <f t="shared" si="33"/>
        <v>12</v>
      </c>
      <c r="AJ47" s="97">
        <f t="shared" si="33"/>
        <v>14</v>
      </c>
      <c r="AK47" s="97">
        <f t="shared" si="33"/>
        <v>12</v>
      </c>
      <c r="AL47" s="250">
        <v>0</v>
      </c>
      <c r="AM47" s="250">
        <v>0</v>
      </c>
      <c r="AN47" s="250">
        <v>0</v>
      </c>
      <c r="AO47" s="250">
        <v>0</v>
      </c>
      <c r="AP47" s="97">
        <f>AP49</f>
        <v>14</v>
      </c>
      <c r="AQ47" s="229">
        <v>0</v>
      </c>
      <c r="AR47" s="229">
        <v>0</v>
      </c>
      <c r="AS47" s="229">
        <v>0</v>
      </c>
      <c r="AT47" s="97">
        <f>AT49</f>
        <v>12</v>
      </c>
      <c r="AU47" s="97">
        <f>AU49</f>
        <v>13</v>
      </c>
      <c r="AV47" s="328">
        <f aca="true" t="shared" si="34" ref="AV47:AV52">SUM(X47:AU47)</f>
        <v>221</v>
      </c>
      <c r="AW47" s="49">
        <f aca="true" t="shared" si="35" ref="AW47:AW52">V47+AV47</f>
        <v>407</v>
      </c>
      <c r="AX47" s="136"/>
      <c r="AY47" s="136"/>
      <c r="AZ47" s="136"/>
      <c r="BA47" s="136"/>
      <c r="BB47" s="136"/>
      <c r="BC47" s="136"/>
      <c r="BD47" s="136"/>
      <c r="BE47" s="99"/>
      <c r="BF47" s="135"/>
    </row>
    <row r="48" spans="1:58" ht="18" customHeight="1" thickBot="1">
      <c r="A48" s="413"/>
      <c r="B48" s="437"/>
      <c r="C48" s="453"/>
      <c r="D48" s="276" t="s">
        <v>18</v>
      </c>
      <c r="E48" s="97">
        <f>E50</f>
        <v>6</v>
      </c>
      <c r="F48" s="97">
        <f aca="true" t="shared" si="36" ref="F48:U48">F50</f>
        <v>6</v>
      </c>
      <c r="G48" s="97">
        <f t="shared" si="36"/>
        <v>7</v>
      </c>
      <c r="H48" s="97">
        <f t="shared" si="36"/>
        <v>6</v>
      </c>
      <c r="I48" s="97">
        <f t="shared" si="36"/>
        <v>6</v>
      </c>
      <c r="J48" s="97">
        <f t="shared" si="36"/>
        <v>6</v>
      </c>
      <c r="K48" s="97">
        <f t="shared" si="36"/>
        <v>7</v>
      </c>
      <c r="L48" s="97">
        <f t="shared" si="36"/>
        <v>6</v>
      </c>
      <c r="M48" s="97">
        <f t="shared" si="36"/>
        <v>6</v>
      </c>
      <c r="N48" s="97">
        <f t="shared" si="36"/>
        <v>6</v>
      </c>
      <c r="O48" s="97">
        <f t="shared" si="36"/>
        <v>6</v>
      </c>
      <c r="P48" s="250">
        <f t="shared" si="36"/>
        <v>0</v>
      </c>
      <c r="Q48" s="97">
        <f t="shared" si="36"/>
        <v>6</v>
      </c>
      <c r="R48" s="97">
        <f t="shared" si="36"/>
        <v>7</v>
      </c>
      <c r="S48" s="97">
        <f t="shared" si="36"/>
        <v>6</v>
      </c>
      <c r="T48" s="97">
        <f t="shared" si="36"/>
        <v>6</v>
      </c>
      <c r="U48" s="309">
        <f t="shared" si="36"/>
        <v>0</v>
      </c>
      <c r="V48" s="117">
        <f>V50</f>
        <v>93</v>
      </c>
      <c r="W48" s="103"/>
      <c r="X48" s="97">
        <f aca="true" t="shared" si="37" ref="X48:AK48">X50</f>
        <v>7</v>
      </c>
      <c r="Y48" s="97">
        <f t="shared" si="37"/>
        <v>6</v>
      </c>
      <c r="Z48" s="97">
        <f t="shared" si="37"/>
        <v>7</v>
      </c>
      <c r="AA48" s="97">
        <f t="shared" si="37"/>
        <v>6</v>
      </c>
      <c r="AB48" s="97">
        <f t="shared" si="37"/>
        <v>7</v>
      </c>
      <c r="AC48" s="97">
        <f t="shared" si="37"/>
        <v>6</v>
      </c>
      <c r="AD48" s="97">
        <f t="shared" si="37"/>
        <v>7</v>
      </c>
      <c r="AE48" s="97">
        <f t="shared" si="37"/>
        <v>6</v>
      </c>
      <c r="AF48" s="97">
        <f t="shared" si="37"/>
        <v>7</v>
      </c>
      <c r="AG48" s="97">
        <f t="shared" si="37"/>
        <v>6</v>
      </c>
      <c r="AH48" s="97">
        <f t="shared" si="37"/>
        <v>7</v>
      </c>
      <c r="AI48" s="97">
        <f t="shared" si="37"/>
        <v>6</v>
      </c>
      <c r="AJ48" s="97">
        <f t="shared" si="37"/>
        <v>7</v>
      </c>
      <c r="AK48" s="97">
        <f t="shared" si="37"/>
        <v>6</v>
      </c>
      <c r="AL48" s="270"/>
      <c r="AM48" s="270"/>
      <c r="AN48" s="270"/>
      <c r="AO48" s="270"/>
      <c r="AP48" s="97">
        <f>AP50</f>
        <v>7</v>
      </c>
      <c r="AQ48" s="230"/>
      <c r="AR48" s="230"/>
      <c r="AS48" s="230"/>
      <c r="AT48" s="97">
        <f>AT50</f>
        <v>6</v>
      </c>
      <c r="AU48" s="97">
        <f>AU50</f>
        <v>6</v>
      </c>
      <c r="AV48" s="329">
        <f t="shared" si="34"/>
        <v>110</v>
      </c>
      <c r="AW48" s="49">
        <f t="shared" si="35"/>
        <v>203</v>
      </c>
      <c r="AX48" s="136"/>
      <c r="AY48" s="136"/>
      <c r="AZ48" s="136"/>
      <c r="BA48" s="136"/>
      <c r="BB48" s="136"/>
      <c r="BC48" s="136"/>
      <c r="BD48" s="136"/>
      <c r="BE48" s="99"/>
      <c r="BF48" s="135"/>
    </row>
    <row r="49" spans="1:58" ht="22.5" customHeight="1" thickBot="1" thickTop="1">
      <c r="A49" s="413"/>
      <c r="B49" s="432" t="s">
        <v>165</v>
      </c>
      <c r="C49" s="434" t="s">
        <v>166</v>
      </c>
      <c r="D49" s="278" t="s">
        <v>17</v>
      </c>
      <c r="E49" s="279">
        <f>E51+E53</f>
        <v>12</v>
      </c>
      <c r="F49" s="279">
        <f aca="true" t="shared" si="38" ref="F49:U49">F51+F53</f>
        <v>12</v>
      </c>
      <c r="G49" s="279">
        <f t="shared" si="38"/>
        <v>14</v>
      </c>
      <c r="H49" s="279">
        <f t="shared" si="38"/>
        <v>12</v>
      </c>
      <c r="I49" s="279">
        <f t="shared" si="38"/>
        <v>12</v>
      </c>
      <c r="J49" s="279">
        <f t="shared" si="38"/>
        <v>12</v>
      </c>
      <c r="K49" s="279">
        <f t="shared" si="38"/>
        <v>14</v>
      </c>
      <c r="L49" s="279">
        <f t="shared" si="38"/>
        <v>12</v>
      </c>
      <c r="M49" s="279">
        <f t="shared" si="38"/>
        <v>12</v>
      </c>
      <c r="N49" s="279">
        <f t="shared" si="38"/>
        <v>12</v>
      </c>
      <c r="O49" s="279">
        <f t="shared" si="38"/>
        <v>12</v>
      </c>
      <c r="P49" s="250">
        <f t="shared" si="38"/>
        <v>0</v>
      </c>
      <c r="Q49" s="279">
        <f t="shared" si="38"/>
        <v>12</v>
      </c>
      <c r="R49" s="279">
        <f t="shared" si="38"/>
        <v>14</v>
      </c>
      <c r="S49" s="279">
        <f t="shared" si="38"/>
        <v>12</v>
      </c>
      <c r="T49" s="279">
        <f t="shared" si="38"/>
        <v>12</v>
      </c>
      <c r="U49" s="309">
        <f t="shared" si="38"/>
        <v>0</v>
      </c>
      <c r="V49" s="117">
        <f>V51+V53</f>
        <v>186</v>
      </c>
      <c r="W49" s="103"/>
      <c r="X49" s="279">
        <f aca="true" t="shared" si="39" ref="X49:AK49">X51+X53</f>
        <v>14</v>
      </c>
      <c r="Y49" s="279">
        <f t="shared" si="39"/>
        <v>12</v>
      </c>
      <c r="Z49" s="279">
        <f t="shared" si="39"/>
        <v>14</v>
      </c>
      <c r="AA49" s="279">
        <f t="shared" si="39"/>
        <v>12</v>
      </c>
      <c r="AB49" s="279">
        <f t="shared" si="39"/>
        <v>14</v>
      </c>
      <c r="AC49" s="279">
        <f t="shared" si="39"/>
        <v>12</v>
      </c>
      <c r="AD49" s="279">
        <f t="shared" si="39"/>
        <v>14</v>
      </c>
      <c r="AE49" s="279">
        <f t="shared" si="39"/>
        <v>12</v>
      </c>
      <c r="AF49" s="279">
        <f t="shared" si="39"/>
        <v>14</v>
      </c>
      <c r="AG49" s="279">
        <f t="shared" si="39"/>
        <v>12</v>
      </c>
      <c r="AH49" s="279">
        <f t="shared" si="39"/>
        <v>14</v>
      </c>
      <c r="AI49" s="279">
        <f t="shared" si="39"/>
        <v>12</v>
      </c>
      <c r="AJ49" s="279">
        <f t="shared" si="39"/>
        <v>14</v>
      </c>
      <c r="AK49" s="279">
        <f t="shared" si="39"/>
        <v>12</v>
      </c>
      <c r="AL49" s="250">
        <f>AL51+AL53+AL55+AL56+AL57</f>
        <v>36</v>
      </c>
      <c r="AM49" s="250">
        <f aca="true" t="shared" si="40" ref="AM49:AS49">AM51+AM53+AM55+AM56+AM57</f>
        <v>36</v>
      </c>
      <c r="AN49" s="250">
        <f t="shared" si="40"/>
        <v>36</v>
      </c>
      <c r="AO49" s="250">
        <f t="shared" si="40"/>
        <v>36</v>
      </c>
      <c r="AP49" s="279">
        <f>AP51+AP53</f>
        <v>14</v>
      </c>
      <c r="AQ49" s="229">
        <f t="shared" si="40"/>
        <v>36</v>
      </c>
      <c r="AR49" s="229">
        <f t="shared" si="40"/>
        <v>36</v>
      </c>
      <c r="AS49" s="229">
        <f t="shared" si="40"/>
        <v>36</v>
      </c>
      <c r="AT49" s="279">
        <f aca="true" t="shared" si="41" ref="AT49:AV50">AT51+AT53</f>
        <v>12</v>
      </c>
      <c r="AU49" s="279">
        <f t="shared" si="41"/>
        <v>13</v>
      </c>
      <c r="AV49" s="326">
        <f t="shared" si="41"/>
        <v>221</v>
      </c>
      <c r="AW49" s="49">
        <f t="shared" si="35"/>
        <v>407</v>
      </c>
      <c r="AX49" s="136"/>
      <c r="AY49" s="136"/>
      <c r="AZ49" s="136"/>
      <c r="BA49" s="136"/>
      <c r="BB49" s="136"/>
      <c r="BC49" s="136"/>
      <c r="BD49" s="136"/>
      <c r="BE49" s="99"/>
      <c r="BF49" s="135"/>
    </row>
    <row r="50" spans="1:58" ht="18" customHeight="1" thickBot="1">
      <c r="A50" s="414"/>
      <c r="B50" s="433"/>
      <c r="C50" s="435"/>
      <c r="D50" s="278" t="s">
        <v>18</v>
      </c>
      <c r="E50" s="279">
        <f>E52+E54</f>
        <v>6</v>
      </c>
      <c r="F50" s="279">
        <f aca="true" t="shared" si="42" ref="F50:U50">F52+F54</f>
        <v>6</v>
      </c>
      <c r="G50" s="279">
        <f t="shared" si="42"/>
        <v>7</v>
      </c>
      <c r="H50" s="279">
        <f t="shared" si="42"/>
        <v>6</v>
      </c>
      <c r="I50" s="279">
        <f t="shared" si="42"/>
        <v>6</v>
      </c>
      <c r="J50" s="279">
        <f t="shared" si="42"/>
        <v>6</v>
      </c>
      <c r="K50" s="279">
        <f t="shared" si="42"/>
        <v>7</v>
      </c>
      <c r="L50" s="279">
        <f t="shared" si="42"/>
        <v>6</v>
      </c>
      <c r="M50" s="279">
        <f t="shared" si="42"/>
        <v>6</v>
      </c>
      <c r="N50" s="279">
        <f t="shared" si="42"/>
        <v>6</v>
      </c>
      <c r="O50" s="279">
        <f t="shared" si="42"/>
        <v>6</v>
      </c>
      <c r="P50" s="250">
        <f t="shared" si="42"/>
        <v>0</v>
      </c>
      <c r="Q50" s="279">
        <f t="shared" si="42"/>
        <v>6</v>
      </c>
      <c r="R50" s="279">
        <f t="shared" si="42"/>
        <v>7</v>
      </c>
      <c r="S50" s="279">
        <f t="shared" si="42"/>
        <v>6</v>
      </c>
      <c r="T50" s="279">
        <f t="shared" si="42"/>
        <v>6</v>
      </c>
      <c r="U50" s="309">
        <f t="shared" si="42"/>
        <v>0</v>
      </c>
      <c r="V50" s="117">
        <f>V52+V54</f>
        <v>93</v>
      </c>
      <c r="W50" s="103"/>
      <c r="X50" s="279">
        <f aca="true" t="shared" si="43" ref="X50:AK50">X52+X54</f>
        <v>7</v>
      </c>
      <c r="Y50" s="279">
        <f t="shared" si="43"/>
        <v>6</v>
      </c>
      <c r="Z50" s="279">
        <f t="shared" si="43"/>
        <v>7</v>
      </c>
      <c r="AA50" s="279">
        <f t="shared" si="43"/>
        <v>6</v>
      </c>
      <c r="AB50" s="279">
        <f t="shared" si="43"/>
        <v>7</v>
      </c>
      <c r="AC50" s="279">
        <f t="shared" si="43"/>
        <v>6</v>
      </c>
      <c r="AD50" s="279">
        <f t="shared" si="43"/>
        <v>7</v>
      </c>
      <c r="AE50" s="279">
        <f t="shared" si="43"/>
        <v>6</v>
      </c>
      <c r="AF50" s="279">
        <f t="shared" si="43"/>
        <v>7</v>
      </c>
      <c r="AG50" s="279">
        <f t="shared" si="43"/>
        <v>6</v>
      </c>
      <c r="AH50" s="279">
        <f t="shared" si="43"/>
        <v>7</v>
      </c>
      <c r="AI50" s="279">
        <f t="shared" si="43"/>
        <v>6</v>
      </c>
      <c r="AJ50" s="279">
        <f t="shared" si="43"/>
        <v>7</v>
      </c>
      <c r="AK50" s="279">
        <f t="shared" si="43"/>
        <v>6</v>
      </c>
      <c r="AL50" s="270"/>
      <c r="AM50" s="270"/>
      <c r="AN50" s="270"/>
      <c r="AO50" s="270"/>
      <c r="AP50" s="279">
        <f>AP52+AP54</f>
        <v>7</v>
      </c>
      <c r="AQ50" s="230"/>
      <c r="AR50" s="230"/>
      <c r="AS50" s="230"/>
      <c r="AT50" s="279">
        <f t="shared" si="41"/>
        <v>6</v>
      </c>
      <c r="AU50" s="279">
        <f t="shared" si="41"/>
        <v>6</v>
      </c>
      <c r="AV50" s="326">
        <f t="shared" si="41"/>
        <v>110</v>
      </c>
      <c r="AW50" s="49">
        <f t="shared" si="35"/>
        <v>203</v>
      </c>
      <c r="AX50" s="136"/>
      <c r="AY50" s="136"/>
      <c r="AZ50" s="136"/>
      <c r="BA50" s="136"/>
      <c r="BB50" s="136"/>
      <c r="BC50" s="136"/>
      <c r="BD50" s="136"/>
      <c r="BE50" s="99"/>
      <c r="BF50" s="135"/>
    </row>
    <row r="51" spans="1:58" ht="15.75" customHeight="1" thickBot="1" thickTop="1">
      <c r="A51" s="1"/>
      <c r="B51" s="347" t="s">
        <v>43</v>
      </c>
      <c r="C51" s="410" t="s">
        <v>147</v>
      </c>
      <c r="D51" s="11" t="s">
        <v>17</v>
      </c>
      <c r="E51" s="22">
        <v>12</v>
      </c>
      <c r="F51" s="22">
        <v>12</v>
      </c>
      <c r="G51" s="22">
        <v>14</v>
      </c>
      <c r="H51" s="22">
        <v>12</v>
      </c>
      <c r="I51" s="22">
        <v>12</v>
      </c>
      <c r="J51" s="22">
        <v>12</v>
      </c>
      <c r="K51" s="255">
        <v>14</v>
      </c>
      <c r="L51" s="255">
        <v>12</v>
      </c>
      <c r="M51" s="255">
        <v>12</v>
      </c>
      <c r="N51" s="255">
        <v>12</v>
      </c>
      <c r="O51" s="45">
        <v>12</v>
      </c>
      <c r="P51" s="250"/>
      <c r="Q51" s="255">
        <v>12</v>
      </c>
      <c r="R51" s="22">
        <v>14</v>
      </c>
      <c r="S51" s="255">
        <v>12</v>
      </c>
      <c r="T51" s="255">
        <v>12</v>
      </c>
      <c r="U51" s="309">
        <v>0</v>
      </c>
      <c r="V51" s="126">
        <f aca="true" t="shared" si="44" ref="V51:V57">SUM(E51:U51)</f>
        <v>186</v>
      </c>
      <c r="W51" s="323"/>
      <c r="X51" s="48"/>
      <c r="Y51" s="48"/>
      <c r="Z51" s="48"/>
      <c r="AA51" s="47"/>
      <c r="AB51" s="47"/>
      <c r="AC51" s="205"/>
      <c r="AD51" s="205"/>
      <c r="AE51" s="205"/>
      <c r="AF51" s="205"/>
      <c r="AG51" s="205"/>
      <c r="AH51" s="205"/>
      <c r="AI51" s="47"/>
      <c r="AJ51" s="47"/>
      <c r="AK51" s="205"/>
      <c r="AL51" s="270"/>
      <c r="AM51" s="270"/>
      <c r="AN51" s="270"/>
      <c r="AO51" s="270"/>
      <c r="AP51" s="47"/>
      <c r="AQ51" s="230"/>
      <c r="AR51" s="230"/>
      <c r="AS51" s="230"/>
      <c r="AT51" s="47"/>
      <c r="AU51" s="47"/>
      <c r="AV51" s="325">
        <f t="shared" si="34"/>
        <v>0</v>
      </c>
      <c r="AW51" s="49">
        <f t="shared" si="35"/>
        <v>186</v>
      </c>
      <c r="AX51" s="136"/>
      <c r="AY51" s="136"/>
      <c r="AZ51" s="136"/>
      <c r="BA51" s="136"/>
      <c r="BB51" s="136"/>
      <c r="BC51" s="136"/>
      <c r="BD51" s="136"/>
      <c r="BE51" s="99"/>
      <c r="BF51" s="135"/>
    </row>
    <row r="52" spans="1:58" ht="15.75" customHeight="1" thickBot="1">
      <c r="A52" s="1"/>
      <c r="B52" s="348"/>
      <c r="C52" s="411"/>
      <c r="D52" s="11" t="s">
        <v>18</v>
      </c>
      <c r="E52" s="22">
        <v>6</v>
      </c>
      <c r="F52" s="22">
        <v>6</v>
      </c>
      <c r="G52" s="22">
        <v>7</v>
      </c>
      <c r="H52" s="22">
        <v>6</v>
      </c>
      <c r="I52" s="22">
        <v>6</v>
      </c>
      <c r="J52" s="22">
        <v>6</v>
      </c>
      <c r="K52" s="255">
        <v>7</v>
      </c>
      <c r="L52" s="255">
        <v>6</v>
      </c>
      <c r="M52" s="255">
        <v>6</v>
      </c>
      <c r="N52" s="255">
        <v>6</v>
      </c>
      <c r="O52" s="45">
        <v>6</v>
      </c>
      <c r="P52" s="250"/>
      <c r="Q52" s="255">
        <v>6</v>
      </c>
      <c r="R52" s="22">
        <v>7</v>
      </c>
      <c r="S52" s="255">
        <v>6</v>
      </c>
      <c r="T52" s="255">
        <v>6</v>
      </c>
      <c r="U52" s="309">
        <v>0</v>
      </c>
      <c r="V52" s="126">
        <f t="shared" si="44"/>
        <v>93</v>
      </c>
      <c r="W52" s="323"/>
      <c r="X52" s="48"/>
      <c r="Y52" s="48"/>
      <c r="Z52" s="48"/>
      <c r="AA52" s="47"/>
      <c r="AB52" s="47"/>
      <c r="AC52" s="205"/>
      <c r="AD52" s="205"/>
      <c r="AE52" s="205"/>
      <c r="AF52" s="205"/>
      <c r="AG52" s="205"/>
      <c r="AH52" s="205"/>
      <c r="AI52" s="47"/>
      <c r="AJ52" s="47"/>
      <c r="AK52" s="205"/>
      <c r="AL52" s="270"/>
      <c r="AM52" s="270"/>
      <c r="AN52" s="270"/>
      <c r="AO52" s="270"/>
      <c r="AP52" s="47"/>
      <c r="AQ52" s="230"/>
      <c r="AR52" s="230"/>
      <c r="AS52" s="230"/>
      <c r="AT52" s="47"/>
      <c r="AU52" s="47"/>
      <c r="AV52" s="325">
        <f t="shared" si="34"/>
        <v>0</v>
      </c>
      <c r="AW52" s="49">
        <f t="shared" si="35"/>
        <v>93</v>
      </c>
      <c r="AX52" s="136"/>
      <c r="AY52" s="136"/>
      <c r="AZ52" s="136"/>
      <c r="BA52" s="136"/>
      <c r="BB52" s="136"/>
      <c r="BC52" s="136"/>
      <c r="BD52" s="136"/>
      <c r="BE52" s="99"/>
      <c r="BF52" s="135"/>
    </row>
    <row r="53" spans="2:58" ht="16.5" customHeight="1" thickBot="1" thickTop="1">
      <c r="B53" s="347" t="s">
        <v>167</v>
      </c>
      <c r="C53" s="410" t="s">
        <v>166</v>
      </c>
      <c r="D53" s="11" t="s">
        <v>17</v>
      </c>
      <c r="E53" s="22"/>
      <c r="F53" s="22"/>
      <c r="G53" s="22"/>
      <c r="H53" s="22"/>
      <c r="I53" s="22"/>
      <c r="J53" s="22"/>
      <c r="K53" s="255"/>
      <c r="L53" s="255"/>
      <c r="M53" s="255"/>
      <c r="N53" s="255"/>
      <c r="O53" s="45"/>
      <c r="P53" s="250"/>
      <c r="Q53" s="255"/>
      <c r="R53" s="22"/>
      <c r="S53" s="255"/>
      <c r="T53" s="255"/>
      <c r="U53" s="309"/>
      <c r="V53" s="126">
        <f t="shared" si="44"/>
        <v>0</v>
      </c>
      <c r="W53" s="323"/>
      <c r="X53" s="48">
        <v>14</v>
      </c>
      <c r="Y53" s="48">
        <v>12</v>
      </c>
      <c r="Z53" s="48">
        <v>14</v>
      </c>
      <c r="AA53" s="47">
        <v>12</v>
      </c>
      <c r="AB53" s="47">
        <v>14</v>
      </c>
      <c r="AC53" s="205">
        <v>12</v>
      </c>
      <c r="AD53" s="205">
        <v>14</v>
      </c>
      <c r="AE53" s="205">
        <v>12</v>
      </c>
      <c r="AF53" s="205">
        <v>14</v>
      </c>
      <c r="AG53" s="205">
        <v>12</v>
      </c>
      <c r="AH53" s="205">
        <v>14</v>
      </c>
      <c r="AI53" s="47">
        <v>12</v>
      </c>
      <c r="AJ53" s="47">
        <v>14</v>
      </c>
      <c r="AK53" s="205">
        <v>12</v>
      </c>
      <c r="AL53" s="270"/>
      <c r="AM53" s="270"/>
      <c r="AN53" s="270"/>
      <c r="AO53" s="270"/>
      <c r="AP53" s="47">
        <v>14</v>
      </c>
      <c r="AQ53" s="230"/>
      <c r="AR53" s="230"/>
      <c r="AS53" s="230"/>
      <c r="AT53" s="47">
        <v>12</v>
      </c>
      <c r="AU53" s="47">
        <v>13</v>
      </c>
      <c r="AV53" s="325">
        <f>SUM(X53:AU53)</f>
        <v>221</v>
      </c>
      <c r="AW53" s="49">
        <f>V53+AV53</f>
        <v>221</v>
      </c>
      <c r="AX53" s="136"/>
      <c r="AY53" s="136"/>
      <c r="AZ53" s="136"/>
      <c r="BA53" s="136"/>
      <c r="BB53" s="136"/>
      <c r="BC53" s="136"/>
      <c r="BD53" s="136"/>
      <c r="BE53" s="99"/>
      <c r="BF53" s="135"/>
    </row>
    <row r="54" spans="2:58" ht="15.75" customHeight="1" thickBot="1">
      <c r="B54" s="348"/>
      <c r="C54" s="411"/>
      <c r="D54" s="11" t="s">
        <v>18</v>
      </c>
      <c r="E54" s="22"/>
      <c r="F54" s="22"/>
      <c r="G54" s="22"/>
      <c r="H54" s="22"/>
      <c r="I54" s="22"/>
      <c r="J54" s="22"/>
      <c r="K54" s="255"/>
      <c r="L54" s="255"/>
      <c r="M54" s="255"/>
      <c r="N54" s="255"/>
      <c r="O54" s="45"/>
      <c r="P54" s="250"/>
      <c r="Q54" s="255"/>
      <c r="R54" s="22"/>
      <c r="S54" s="255"/>
      <c r="T54" s="255"/>
      <c r="U54" s="309"/>
      <c r="V54" s="126">
        <f t="shared" si="44"/>
        <v>0</v>
      </c>
      <c r="W54" s="323"/>
      <c r="X54" s="48">
        <v>7</v>
      </c>
      <c r="Y54" s="48">
        <v>6</v>
      </c>
      <c r="Z54" s="48">
        <v>7</v>
      </c>
      <c r="AA54" s="47">
        <v>6</v>
      </c>
      <c r="AB54" s="47">
        <v>7</v>
      </c>
      <c r="AC54" s="205">
        <v>6</v>
      </c>
      <c r="AD54" s="205">
        <v>7</v>
      </c>
      <c r="AE54" s="205">
        <v>6</v>
      </c>
      <c r="AF54" s="205">
        <v>7</v>
      </c>
      <c r="AG54" s="205">
        <v>6</v>
      </c>
      <c r="AH54" s="205">
        <v>7</v>
      </c>
      <c r="AI54" s="47">
        <v>6</v>
      </c>
      <c r="AJ54" s="47">
        <v>7</v>
      </c>
      <c r="AK54" s="205">
        <v>6</v>
      </c>
      <c r="AL54" s="270"/>
      <c r="AM54" s="270"/>
      <c r="AN54" s="270"/>
      <c r="AO54" s="270"/>
      <c r="AP54" s="47">
        <v>7</v>
      </c>
      <c r="AQ54" s="230"/>
      <c r="AR54" s="230"/>
      <c r="AS54" s="230"/>
      <c r="AT54" s="47">
        <v>6</v>
      </c>
      <c r="AU54" s="47">
        <v>6</v>
      </c>
      <c r="AV54" s="325">
        <f>SUM(X54:AU54)</f>
        <v>110</v>
      </c>
      <c r="AW54" s="49">
        <f>V54+AV54</f>
        <v>110</v>
      </c>
      <c r="AX54" s="136"/>
      <c r="AY54" s="136"/>
      <c r="AZ54" s="136"/>
      <c r="BA54" s="136"/>
      <c r="BB54" s="136"/>
      <c r="BC54" s="136"/>
      <c r="BD54" s="136"/>
      <c r="BE54" s="99"/>
      <c r="BF54" s="135"/>
    </row>
    <row r="55" spans="2:58" ht="21" customHeight="1" thickBot="1" thickTop="1">
      <c r="B55" s="130" t="s">
        <v>120</v>
      </c>
      <c r="C55" s="119" t="s">
        <v>23</v>
      </c>
      <c r="D55" s="31"/>
      <c r="E55" s="22"/>
      <c r="F55" s="22"/>
      <c r="G55" s="22"/>
      <c r="H55" s="22"/>
      <c r="I55" s="22"/>
      <c r="J55" s="22"/>
      <c r="K55" s="255"/>
      <c r="L55" s="255"/>
      <c r="M55" s="255"/>
      <c r="N55" s="255"/>
      <c r="O55" s="45"/>
      <c r="P55" s="250">
        <v>36</v>
      </c>
      <c r="Q55" s="255"/>
      <c r="R55" s="255"/>
      <c r="S55" s="255"/>
      <c r="T55" s="255"/>
      <c r="U55" s="309"/>
      <c r="V55" s="126">
        <f t="shared" si="44"/>
        <v>36</v>
      </c>
      <c r="W55" s="323"/>
      <c r="X55" s="48"/>
      <c r="Y55" s="48"/>
      <c r="Z55" s="48"/>
      <c r="AA55" s="47"/>
      <c r="AB55" s="47"/>
      <c r="AC55" s="205"/>
      <c r="AD55" s="205"/>
      <c r="AE55" s="205"/>
      <c r="AF55" s="205"/>
      <c r="AG55" s="205"/>
      <c r="AH55" s="205"/>
      <c r="AI55" s="47"/>
      <c r="AJ55" s="47"/>
      <c r="AK55" s="205"/>
      <c r="AL55" s="250"/>
      <c r="AM55" s="250"/>
      <c r="AN55" s="251"/>
      <c r="AO55" s="270"/>
      <c r="AP55" s="47"/>
      <c r="AQ55" s="230"/>
      <c r="AR55" s="230"/>
      <c r="AS55" s="230"/>
      <c r="AT55" s="47"/>
      <c r="AU55" s="47"/>
      <c r="AV55" s="324">
        <f>SUM(X55:AU55)</f>
        <v>0</v>
      </c>
      <c r="AW55" s="49">
        <f t="shared" si="4"/>
        <v>36</v>
      </c>
      <c r="AX55" s="136"/>
      <c r="AY55" s="136"/>
      <c r="AZ55" s="136"/>
      <c r="BA55" s="136"/>
      <c r="BB55" s="136"/>
      <c r="BC55" s="136"/>
      <c r="BD55" s="136"/>
      <c r="BE55" s="99"/>
      <c r="BF55" s="135"/>
    </row>
    <row r="56" spans="2:58" ht="22.5" customHeight="1" thickBot="1" thickTop="1">
      <c r="B56" s="41" t="s">
        <v>168</v>
      </c>
      <c r="C56" s="277" t="s">
        <v>170</v>
      </c>
      <c r="D56" s="31"/>
      <c r="E56" s="22"/>
      <c r="F56" s="22"/>
      <c r="G56" s="22"/>
      <c r="H56" s="22"/>
      <c r="I56" s="22"/>
      <c r="J56" s="22"/>
      <c r="K56" s="255"/>
      <c r="L56" s="255"/>
      <c r="M56" s="255"/>
      <c r="N56" s="255"/>
      <c r="O56" s="45"/>
      <c r="P56" s="250"/>
      <c r="Q56" s="255"/>
      <c r="R56" s="255"/>
      <c r="S56" s="255"/>
      <c r="T56" s="255"/>
      <c r="U56" s="309"/>
      <c r="V56" s="126">
        <f t="shared" si="44"/>
        <v>0</v>
      </c>
      <c r="W56" s="323"/>
      <c r="X56" s="48"/>
      <c r="Y56" s="48"/>
      <c r="Z56" s="48"/>
      <c r="AA56" s="47"/>
      <c r="AB56" s="47"/>
      <c r="AC56" s="205"/>
      <c r="AD56" s="205"/>
      <c r="AE56" s="205"/>
      <c r="AF56" s="205"/>
      <c r="AG56" s="205"/>
      <c r="AH56" s="205"/>
      <c r="AI56" s="47"/>
      <c r="AJ56" s="47"/>
      <c r="AK56" s="205"/>
      <c r="AL56" s="250">
        <v>36</v>
      </c>
      <c r="AM56" s="250">
        <v>36</v>
      </c>
      <c r="AN56" s="251">
        <v>36</v>
      </c>
      <c r="AO56" s="270">
        <v>36</v>
      </c>
      <c r="AP56" s="47"/>
      <c r="AQ56" s="230"/>
      <c r="AR56" s="230"/>
      <c r="AS56" s="230"/>
      <c r="AT56" s="47"/>
      <c r="AU56" s="47"/>
      <c r="AV56" s="324">
        <f>SUM(X56:AU56)</f>
        <v>144</v>
      </c>
      <c r="AW56" s="49">
        <f t="shared" si="4"/>
        <v>144</v>
      </c>
      <c r="AX56" s="136"/>
      <c r="AY56" s="136"/>
      <c r="AZ56" s="136"/>
      <c r="BA56" s="136"/>
      <c r="BB56" s="136"/>
      <c r="BC56" s="136"/>
      <c r="BD56" s="136"/>
      <c r="BE56" s="99"/>
      <c r="BF56" s="135"/>
    </row>
    <row r="57" spans="2:58" ht="16.5" thickBot="1" thickTop="1">
      <c r="B57" s="115" t="s">
        <v>169</v>
      </c>
      <c r="C57" s="212"/>
      <c r="D57" s="31"/>
      <c r="E57" s="22"/>
      <c r="F57" s="22"/>
      <c r="G57" s="22"/>
      <c r="H57" s="22"/>
      <c r="I57" s="22"/>
      <c r="J57" s="22"/>
      <c r="K57" s="255"/>
      <c r="L57" s="255"/>
      <c r="M57" s="255"/>
      <c r="N57" s="255"/>
      <c r="O57" s="45"/>
      <c r="P57" s="250"/>
      <c r="Q57" s="255"/>
      <c r="R57" s="255"/>
      <c r="S57" s="255"/>
      <c r="T57" s="255"/>
      <c r="U57" s="309"/>
      <c r="V57" s="126">
        <f t="shared" si="44"/>
        <v>0</v>
      </c>
      <c r="W57" s="323"/>
      <c r="X57" s="48"/>
      <c r="Y57" s="48"/>
      <c r="Z57" s="48"/>
      <c r="AA57" s="47"/>
      <c r="AB57" s="47"/>
      <c r="AC57" s="205"/>
      <c r="AD57" s="205"/>
      <c r="AE57" s="205"/>
      <c r="AF57" s="205"/>
      <c r="AG57" s="205"/>
      <c r="AH57" s="205"/>
      <c r="AI57" s="47"/>
      <c r="AJ57" s="47"/>
      <c r="AK57" s="205"/>
      <c r="AL57" s="250"/>
      <c r="AM57" s="250"/>
      <c r="AN57" s="250"/>
      <c r="AO57" s="270"/>
      <c r="AP57" s="47"/>
      <c r="AQ57" s="230">
        <v>36</v>
      </c>
      <c r="AR57" s="230">
        <v>36</v>
      </c>
      <c r="AS57" s="230">
        <v>36</v>
      </c>
      <c r="AT57" s="47"/>
      <c r="AU57" s="47"/>
      <c r="AV57" s="324">
        <f>SUM(X57:AU57)</f>
        <v>108</v>
      </c>
      <c r="AW57" s="49">
        <f t="shared" si="4"/>
        <v>108</v>
      </c>
      <c r="AX57" s="136"/>
      <c r="AY57" s="136"/>
      <c r="AZ57" s="136"/>
      <c r="BA57" s="136"/>
      <c r="BB57" s="136"/>
      <c r="BC57" s="136"/>
      <c r="BD57" s="136"/>
      <c r="BE57" s="99"/>
      <c r="BF57" s="135"/>
    </row>
    <row r="58" spans="2:58" ht="15.75" thickBot="1">
      <c r="B58" s="357" t="s">
        <v>28</v>
      </c>
      <c r="C58" s="358"/>
      <c r="D58" s="359"/>
      <c r="E58" s="21">
        <f aca="true" t="shared" si="45" ref="E58:V58">E31+E27+E17</f>
        <v>36</v>
      </c>
      <c r="F58" s="21">
        <f t="shared" si="45"/>
        <v>36</v>
      </c>
      <c r="G58" s="21">
        <f t="shared" si="45"/>
        <v>36</v>
      </c>
      <c r="H58" s="21">
        <f t="shared" si="45"/>
        <v>36</v>
      </c>
      <c r="I58" s="21">
        <f t="shared" si="45"/>
        <v>36</v>
      </c>
      <c r="J58" s="21">
        <f t="shared" si="45"/>
        <v>36</v>
      </c>
      <c r="K58" s="21">
        <f t="shared" si="45"/>
        <v>36</v>
      </c>
      <c r="L58" s="21">
        <f t="shared" si="45"/>
        <v>36</v>
      </c>
      <c r="M58" s="21">
        <f t="shared" si="45"/>
        <v>36</v>
      </c>
      <c r="N58" s="21">
        <f t="shared" si="45"/>
        <v>36</v>
      </c>
      <c r="O58" s="21">
        <f t="shared" si="45"/>
        <v>36</v>
      </c>
      <c r="P58" s="21">
        <v>36</v>
      </c>
      <c r="Q58" s="21">
        <f t="shared" si="45"/>
        <v>36</v>
      </c>
      <c r="R58" s="21">
        <f t="shared" si="45"/>
        <v>36</v>
      </c>
      <c r="S58" s="21">
        <f t="shared" si="45"/>
        <v>36</v>
      </c>
      <c r="T58" s="21">
        <f t="shared" si="45"/>
        <v>36</v>
      </c>
      <c r="U58" s="21">
        <f t="shared" si="45"/>
        <v>0</v>
      </c>
      <c r="V58" s="126">
        <f t="shared" si="45"/>
        <v>540</v>
      </c>
      <c r="W58" s="103"/>
      <c r="X58" s="134">
        <f aca="true" t="shared" si="46" ref="X58:AV58">X17+X27+X31</f>
        <v>36</v>
      </c>
      <c r="Y58" s="134">
        <f t="shared" si="46"/>
        <v>36</v>
      </c>
      <c r="Z58" s="134">
        <f t="shared" si="46"/>
        <v>36</v>
      </c>
      <c r="AA58" s="134">
        <f t="shared" si="46"/>
        <v>36</v>
      </c>
      <c r="AB58" s="134">
        <f t="shared" si="46"/>
        <v>36</v>
      </c>
      <c r="AC58" s="134">
        <f t="shared" si="46"/>
        <v>36</v>
      </c>
      <c r="AD58" s="134">
        <f t="shared" si="46"/>
        <v>36</v>
      </c>
      <c r="AE58" s="134">
        <f t="shared" si="46"/>
        <v>36</v>
      </c>
      <c r="AF58" s="134">
        <f t="shared" si="46"/>
        <v>36</v>
      </c>
      <c r="AG58" s="134">
        <f t="shared" si="46"/>
        <v>36</v>
      </c>
      <c r="AH58" s="134">
        <f t="shared" si="46"/>
        <v>36</v>
      </c>
      <c r="AI58" s="134">
        <f t="shared" si="46"/>
        <v>36</v>
      </c>
      <c r="AJ58" s="134">
        <f t="shared" si="46"/>
        <v>36</v>
      </c>
      <c r="AK58" s="134">
        <f t="shared" si="46"/>
        <v>36</v>
      </c>
      <c r="AL58" s="134">
        <v>36</v>
      </c>
      <c r="AM58" s="134">
        <v>36</v>
      </c>
      <c r="AN58" s="134">
        <v>36</v>
      </c>
      <c r="AO58" s="134">
        <v>36</v>
      </c>
      <c r="AP58" s="134">
        <f t="shared" si="46"/>
        <v>36</v>
      </c>
      <c r="AQ58" s="134">
        <v>36</v>
      </c>
      <c r="AR58" s="134">
        <v>36</v>
      </c>
      <c r="AS58" s="134">
        <v>36</v>
      </c>
      <c r="AT58" s="134">
        <f t="shared" si="46"/>
        <v>36</v>
      </c>
      <c r="AU58" s="134">
        <f t="shared" si="46"/>
        <v>36</v>
      </c>
      <c r="AV58" s="327">
        <f t="shared" si="46"/>
        <v>612</v>
      </c>
      <c r="AW58" s="49">
        <f t="shared" si="4"/>
        <v>1152</v>
      </c>
      <c r="AX58" s="138"/>
      <c r="AY58" s="138"/>
      <c r="AZ58" s="138"/>
      <c r="BA58" s="138"/>
      <c r="BB58" s="138"/>
      <c r="BC58" s="138"/>
      <c r="BD58" s="138"/>
      <c r="BE58" s="135"/>
      <c r="BF58" s="139"/>
    </row>
    <row r="59" spans="2:58" ht="15.75" thickBot="1">
      <c r="B59" s="360" t="s">
        <v>19</v>
      </c>
      <c r="C59" s="361"/>
      <c r="D59" s="362"/>
      <c r="E59" s="21">
        <f aca="true" t="shared" si="47" ref="E59:V59">E18+E28+E32</f>
        <v>18</v>
      </c>
      <c r="F59" s="21">
        <f t="shared" si="47"/>
        <v>18</v>
      </c>
      <c r="G59" s="21">
        <f t="shared" si="47"/>
        <v>18</v>
      </c>
      <c r="H59" s="21">
        <f t="shared" si="47"/>
        <v>18</v>
      </c>
      <c r="I59" s="21">
        <f t="shared" si="47"/>
        <v>18</v>
      </c>
      <c r="J59" s="21">
        <f t="shared" si="47"/>
        <v>18</v>
      </c>
      <c r="K59" s="21">
        <f t="shared" si="47"/>
        <v>18</v>
      </c>
      <c r="L59" s="21">
        <f t="shared" si="47"/>
        <v>18</v>
      </c>
      <c r="M59" s="21">
        <f t="shared" si="47"/>
        <v>18</v>
      </c>
      <c r="N59" s="21">
        <f t="shared" si="47"/>
        <v>18</v>
      </c>
      <c r="O59" s="21">
        <f t="shared" si="47"/>
        <v>18</v>
      </c>
      <c r="P59" s="21">
        <f t="shared" si="47"/>
        <v>0</v>
      </c>
      <c r="Q59" s="21">
        <f t="shared" si="47"/>
        <v>18</v>
      </c>
      <c r="R59" s="21">
        <f t="shared" si="47"/>
        <v>18</v>
      </c>
      <c r="S59" s="21">
        <f t="shared" si="47"/>
        <v>18</v>
      </c>
      <c r="T59" s="21">
        <f t="shared" si="47"/>
        <v>18</v>
      </c>
      <c r="U59" s="21">
        <f t="shared" si="47"/>
        <v>0</v>
      </c>
      <c r="V59" s="126">
        <f t="shared" si="47"/>
        <v>270</v>
      </c>
      <c r="W59" s="103"/>
      <c r="X59" s="134">
        <f aca="true" t="shared" si="48" ref="X59:AV59">X18+X28+X32</f>
        <v>18</v>
      </c>
      <c r="Y59" s="134">
        <f t="shared" si="48"/>
        <v>18</v>
      </c>
      <c r="Z59" s="134">
        <f t="shared" si="48"/>
        <v>18</v>
      </c>
      <c r="AA59" s="134">
        <f t="shared" si="48"/>
        <v>18</v>
      </c>
      <c r="AB59" s="134">
        <f t="shared" si="48"/>
        <v>18</v>
      </c>
      <c r="AC59" s="134">
        <f t="shared" si="48"/>
        <v>18</v>
      </c>
      <c r="AD59" s="134">
        <f t="shared" si="48"/>
        <v>18</v>
      </c>
      <c r="AE59" s="134">
        <f t="shared" si="48"/>
        <v>18</v>
      </c>
      <c r="AF59" s="134">
        <f t="shared" si="48"/>
        <v>18</v>
      </c>
      <c r="AG59" s="134">
        <f t="shared" si="48"/>
        <v>18</v>
      </c>
      <c r="AH59" s="134">
        <f t="shared" si="48"/>
        <v>18</v>
      </c>
      <c r="AI59" s="134">
        <f t="shared" si="48"/>
        <v>18</v>
      </c>
      <c r="AJ59" s="134">
        <f t="shared" si="48"/>
        <v>18</v>
      </c>
      <c r="AK59" s="134">
        <f t="shared" si="48"/>
        <v>18</v>
      </c>
      <c r="AL59" s="134">
        <f t="shared" si="48"/>
        <v>0</v>
      </c>
      <c r="AM59" s="134">
        <f t="shared" si="48"/>
        <v>0</v>
      </c>
      <c r="AN59" s="134">
        <f t="shared" si="48"/>
        <v>0</v>
      </c>
      <c r="AO59" s="134">
        <f t="shared" si="48"/>
        <v>0</v>
      </c>
      <c r="AP59" s="134">
        <f t="shared" si="48"/>
        <v>18</v>
      </c>
      <c r="AQ59" s="134">
        <f t="shared" si="48"/>
        <v>0</v>
      </c>
      <c r="AR59" s="134">
        <f t="shared" si="48"/>
        <v>0</v>
      </c>
      <c r="AS59" s="134">
        <f t="shared" si="48"/>
        <v>0</v>
      </c>
      <c r="AT59" s="134">
        <f t="shared" si="48"/>
        <v>18</v>
      </c>
      <c r="AU59" s="134">
        <f t="shared" si="48"/>
        <v>18</v>
      </c>
      <c r="AV59" s="327">
        <f t="shared" si="48"/>
        <v>306</v>
      </c>
      <c r="AW59" s="49">
        <f t="shared" si="4"/>
        <v>576</v>
      </c>
      <c r="AX59" s="138"/>
      <c r="AY59" s="138"/>
      <c r="AZ59" s="138"/>
      <c r="BA59" s="138"/>
      <c r="BB59" s="138"/>
      <c r="BC59" s="138"/>
      <c r="BD59" s="138"/>
      <c r="BE59" s="135"/>
      <c r="BF59" s="139"/>
    </row>
    <row r="60" spans="2:58" ht="15.75" thickBot="1">
      <c r="B60" s="357" t="s">
        <v>20</v>
      </c>
      <c r="C60" s="358"/>
      <c r="D60" s="359"/>
      <c r="E60" s="21">
        <f>E58+E59</f>
        <v>54</v>
      </c>
      <c r="F60" s="21">
        <f aca="true" t="shared" si="49" ref="F60:V60">F58+F59</f>
        <v>54</v>
      </c>
      <c r="G60" s="21">
        <f t="shared" si="49"/>
        <v>54</v>
      </c>
      <c r="H60" s="21">
        <f t="shared" si="49"/>
        <v>54</v>
      </c>
      <c r="I60" s="21">
        <f t="shared" si="49"/>
        <v>54</v>
      </c>
      <c r="J60" s="21">
        <f t="shared" si="49"/>
        <v>54</v>
      </c>
      <c r="K60" s="21">
        <f t="shared" si="49"/>
        <v>54</v>
      </c>
      <c r="L60" s="21">
        <f t="shared" si="49"/>
        <v>54</v>
      </c>
      <c r="M60" s="21">
        <f t="shared" si="49"/>
        <v>54</v>
      </c>
      <c r="N60" s="21">
        <f t="shared" si="49"/>
        <v>54</v>
      </c>
      <c r="O60" s="21">
        <f t="shared" si="49"/>
        <v>54</v>
      </c>
      <c r="P60" s="21">
        <f t="shared" si="49"/>
        <v>36</v>
      </c>
      <c r="Q60" s="21">
        <f t="shared" si="49"/>
        <v>54</v>
      </c>
      <c r="R60" s="21">
        <f t="shared" si="49"/>
        <v>54</v>
      </c>
      <c r="S60" s="21">
        <f t="shared" si="49"/>
        <v>54</v>
      </c>
      <c r="T60" s="21">
        <f t="shared" si="49"/>
        <v>54</v>
      </c>
      <c r="U60" s="21">
        <f t="shared" si="49"/>
        <v>0</v>
      </c>
      <c r="V60" s="126">
        <f t="shared" si="49"/>
        <v>810</v>
      </c>
      <c r="W60" s="103"/>
      <c r="X60" s="133">
        <f>X58+X59</f>
        <v>54</v>
      </c>
      <c r="Y60" s="133">
        <f aca="true" t="shared" si="50" ref="Y60:AV60">Y58+Y59</f>
        <v>54</v>
      </c>
      <c r="Z60" s="133">
        <f t="shared" si="50"/>
        <v>54</v>
      </c>
      <c r="AA60" s="133">
        <f t="shared" si="50"/>
        <v>54</v>
      </c>
      <c r="AB60" s="133">
        <f t="shared" si="50"/>
        <v>54</v>
      </c>
      <c r="AC60" s="133">
        <f t="shared" si="50"/>
        <v>54</v>
      </c>
      <c r="AD60" s="133">
        <f t="shared" si="50"/>
        <v>54</v>
      </c>
      <c r="AE60" s="133">
        <f t="shared" si="50"/>
        <v>54</v>
      </c>
      <c r="AF60" s="133">
        <f t="shared" si="50"/>
        <v>54</v>
      </c>
      <c r="AG60" s="133">
        <f t="shared" si="50"/>
        <v>54</v>
      </c>
      <c r="AH60" s="133">
        <f t="shared" si="50"/>
        <v>54</v>
      </c>
      <c r="AI60" s="133">
        <f t="shared" si="50"/>
        <v>54</v>
      </c>
      <c r="AJ60" s="133">
        <f t="shared" si="50"/>
        <v>54</v>
      </c>
      <c r="AK60" s="133">
        <f t="shared" si="50"/>
        <v>54</v>
      </c>
      <c r="AL60" s="133">
        <f t="shared" si="50"/>
        <v>36</v>
      </c>
      <c r="AM60" s="133">
        <f t="shared" si="50"/>
        <v>36</v>
      </c>
      <c r="AN60" s="133">
        <f t="shared" si="50"/>
        <v>36</v>
      </c>
      <c r="AO60" s="133">
        <f t="shared" si="50"/>
        <v>36</v>
      </c>
      <c r="AP60" s="133">
        <f t="shared" si="50"/>
        <v>54</v>
      </c>
      <c r="AQ60" s="133">
        <f t="shared" si="50"/>
        <v>36</v>
      </c>
      <c r="AR60" s="133">
        <f t="shared" si="50"/>
        <v>36</v>
      </c>
      <c r="AS60" s="133">
        <f t="shared" si="50"/>
        <v>36</v>
      </c>
      <c r="AT60" s="133">
        <f t="shared" si="50"/>
        <v>54</v>
      </c>
      <c r="AU60" s="133">
        <f t="shared" si="50"/>
        <v>54</v>
      </c>
      <c r="AV60" s="325">
        <f t="shared" si="50"/>
        <v>918</v>
      </c>
      <c r="AW60" s="49">
        <f t="shared" si="4"/>
        <v>1728</v>
      </c>
      <c r="AX60" s="136"/>
      <c r="AY60" s="136"/>
      <c r="AZ60" s="136"/>
      <c r="BA60" s="136"/>
      <c r="BB60" s="136"/>
      <c r="BC60" s="136"/>
      <c r="BD60" s="136"/>
      <c r="BE60" s="99"/>
      <c r="BF60" s="135"/>
    </row>
    <row r="61" spans="2:4" ht="15">
      <c r="B61" s="1"/>
      <c r="C61" s="1"/>
      <c r="D61" s="1"/>
    </row>
    <row r="62" spans="2:4" ht="15">
      <c r="B62" s="1"/>
      <c r="C62" s="1"/>
      <c r="D62" s="1"/>
    </row>
  </sheetData>
  <sheetProtection/>
  <mergeCells count="70">
    <mergeCell ref="C47:C48"/>
    <mergeCell ref="B33:B34"/>
    <mergeCell ref="B43:B44"/>
    <mergeCell ref="C43:C44"/>
    <mergeCell ref="B45:B46"/>
    <mergeCell ref="C45:C46"/>
    <mergeCell ref="C33:C34"/>
    <mergeCell ref="B23:B24"/>
    <mergeCell ref="C23:C24"/>
    <mergeCell ref="B35:B36"/>
    <mergeCell ref="C35:C36"/>
    <mergeCell ref="B41:B42"/>
    <mergeCell ref="C41:C42"/>
    <mergeCell ref="B37:B38"/>
    <mergeCell ref="C37:C38"/>
    <mergeCell ref="B39:B40"/>
    <mergeCell ref="C39:C40"/>
    <mergeCell ref="AB10:AD10"/>
    <mergeCell ref="AF10:AH10"/>
    <mergeCell ref="AJ10:AL10"/>
    <mergeCell ref="AN10:AQ10"/>
    <mergeCell ref="C27:C28"/>
    <mergeCell ref="C19:C20"/>
    <mergeCell ref="B17:B18"/>
    <mergeCell ref="C17:C18"/>
    <mergeCell ref="B19:B20"/>
    <mergeCell ref="B59:D59"/>
    <mergeCell ref="B21:B22"/>
    <mergeCell ref="C21:C22"/>
    <mergeCell ref="B25:B26"/>
    <mergeCell ref="C25:C26"/>
    <mergeCell ref="B27:B28"/>
    <mergeCell ref="B58:D58"/>
    <mergeCell ref="C53:C54"/>
    <mergeCell ref="B60:D60"/>
    <mergeCell ref="B31:B32"/>
    <mergeCell ref="C31:C32"/>
    <mergeCell ref="B53:B54"/>
    <mergeCell ref="B49:B50"/>
    <mergeCell ref="C49:C50"/>
    <mergeCell ref="B51:B52"/>
    <mergeCell ref="C51:C52"/>
    <mergeCell ref="B47:B48"/>
    <mergeCell ref="BB10:BE10"/>
    <mergeCell ref="E11:BE11"/>
    <mergeCell ref="E13:BE13"/>
    <mergeCell ref="O10:Q10"/>
    <mergeCell ref="AX10:AZ10"/>
    <mergeCell ref="AS10:AU10"/>
    <mergeCell ref="F10:H10"/>
    <mergeCell ref="J10:M10"/>
    <mergeCell ref="S10:U10"/>
    <mergeCell ref="Y10:Z10"/>
    <mergeCell ref="AP1:AZ1"/>
    <mergeCell ref="AP4:BE4"/>
    <mergeCell ref="I5:AJ5"/>
    <mergeCell ref="A6:BF6"/>
    <mergeCell ref="B7:BD7"/>
    <mergeCell ref="C8:AN8"/>
    <mergeCell ref="AO8:BA8"/>
    <mergeCell ref="A10:A14"/>
    <mergeCell ref="B10:B14"/>
    <mergeCell ref="X9:AD9"/>
    <mergeCell ref="C29:C30"/>
    <mergeCell ref="B29:B30"/>
    <mergeCell ref="C10:C14"/>
    <mergeCell ref="D10:D14"/>
    <mergeCell ref="A15:A50"/>
    <mergeCell ref="B15:B16"/>
    <mergeCell ref="C15:C16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55"/>
  <sheetViews>
    <sheetView zoomScale="71" zoomScaleNormal="71" zoomScalePageLayoutView="0" workbookViewId="0" topLeftCell="A4">
      <selection activeCell="AP47" sqref="AP47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28125" style="0" customWidth="1"/>
    <col min="6" max="6" width="5.7109375" style="0" customWidth="1"/>
    <col min="7" max="7" width="5.8515625" style="0" customWidth="1"/>
    <col min="8" max="8" width="5.421875" style="0" customWidth="1"/>
    <col min="9" max="9" width="5.14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5.28125" style="0" customWidth="1"/>
    <col min="19" max="20" width="4.8515625" style="0" customWidth="1"/>
    <col min="21" max="21" width="5.140625" style="0" customWidth="1"/>
    <col min="22" max="22" width="6.57421875" style="0" customWidth="1"/>
    <col min="23" max="23" width="5.5742187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9.2812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371" t="s">
        <v>24</v>
      </c>
      <c r="AQ1" s="371"/>
      <c r="AR1" s="371"/>
      <c r="AS1" s="371"/>
      <c r="AT1" s="371"/>
      <c r="AU1" s="371"/>
      <c r="AV1" s="371"/>
      <c r="AW1" s="371"/>
      <c r="AX1" s="371"/>
      <c r="AY1" s="371"/>
      <c r="AZ1" s="371"/>
    </row>
    <row r="2" spans="1:58" ht="15">
      <c r="A2" s="1"/>
      <c r="B2" s="1"/>
      <c r="C2" s="1"/>
      <c r="D2" s="1"/>
      <c r="AP2" s="17" t="s">
        <v>41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</row>
    <row r="3" spans="1:58" ht="18.75">
      <c r="A3" s="88"/>
      <c r="B3" s="88"/>
      <c r="C3" s="88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73" t="s">
        <v>30</v>
      </c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ht="18.75">
      <c r="A4" s="88"/>
      <c r="B4" s="88"/>
      <c r="C4" s="88"/>
      <c r="D4" s="8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483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89"/>
    </row>
    <row r="5" spans="1:58" ht="18.75">
      <c r="A5" s="88"/>
      <c r="B5" s="88"/>
      <c r="C5" s="88"/>
      <c r="D5" s="88"/>
      <c r="E5" s="89"/>
      <c r="F5" s="89"/>
      <c r="G5" s="89"/>
      <c r="H5" s="89"/>
      <c r="I5" s="419" t="s">
        <v>25</v>
      </c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73"/>
      <c r="AL5" s="73"/>
      <c r="AM5" s="73"/>
      <c r="AN5" s="73"/>
      <c r="AO5" s="89"/>
      <c r="AP5" s="74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89"/>
    </row>
    <row r="6" spans="1:58" ht="18.75">
      <c r="A6" s="420" t="s">
        <v>29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20"/>
      <c r="BE6" s="420"/>
      <c r="BF6" s="420"/>
    </row>
    <row r="7" spans="1:58" ht="18.75">
      <c r="A7" s="88"/>
      <c r="B7" s="421" t="s">
        <v>121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89"/>
      <c r="BF7" s="89"/>
    </row>
    <row r="8" spans="1:58" ht="19.5" thickBot="1">
      <c r="A8" s="88"/>
      <c r="B8" s="33"/>
      <c r="C8" s="421" t="s">
        <v>122</v>
      </c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 t="s">
        <v>26</v>
      </c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33"/>
      <c r="BC8" s="33"/>
      <c r="BD8" s="33"/>
      <c r="BE8" s="89"/>
      <c r="BF8" s="89"/>
    </row>
    <row r="9" spans="1:58" ht="19.5" thickBot="1">
      <c r="A9" s="88"/>
      <c r="B9" s="77" t="s">
        <v>191</v>
      </c>
      <c r="C9" s="77"/>
      <c r="D9" s="77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33"/>
      <c r="W9" s="33"/>
      <c r="X9" s="353" t="s">
        <v>188</v>
      </c>
      <c r="Y9" s="354"/>
      <c r="Z9" s="354"/>
      <c r="AA9" s="354"/>
      <c r="AB9" s="354"/>
      <c r="AC9" s="354"/>
      <c r="AD9" s="355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89"/>
      <c r="BF9" s="89"/>
    </row>
    <row r="10" spans="1:58" ht="138" customHeight="1" thickBot="1">
      <c r="A10" s="477" t="s">
        <v>0</v>
      </c>
      <c r="B10" s="477" t="s">
        <v>1</v>
      </c>
      <c r="C10" s="477" t="s">
        <v>2</v>
      </c>
      <c r="D10" s="477" t="s">
        <v>3</v>
      </c>
      <c r="E10" s="78" t="s">
        <v>97</v>
      </c>
      <c r="F10" s="475" t="s">
        <v>4</v>
      </c>
      <c r="G10" s="476"/>
      <c r="H10" s="480"/>
      <c r="I10" s="79" t="s">
        <v>98</v>
      </c>
      <c r="J10" s="475" t="s">
        <v>5</v>
      </c>
      <c r="K10" s="476"/>
      <c r="L10" s="476"/>
      <c r="M10" s="480"/>
      <c r="N10" s="79" t="s">
        <v>99</v>
      </c>
      <c r="O10" s="475" t="s">
        <v>6</v>
      </c>
      <c r="P10" s="476"/>
      <c r="Q10" s="476"/>
      <c r="R10" s="80" t="s">
        <v>100</v>
      </c>
      <c r="S10" s="475" t="s">
        <v>7</v>
      </c>
      <c r="T10" s="476"/>
      <c r="U10" s="476"/>
      <c r="V10" s="195" t="s">
        <v>101</v>
      </c>
      <c r="W10" s="80" t="s">
        <v>102</v>
      </c>
      <c r="X10" s="81" t="s">
        <v>103</v>
      </c>
      <c r="Y10" s="475" t="s">
        <v>8</v>
      </c>
      <c r="Z10" s="476"/>
      <c r="AA10" s="165" t="s">
        <v>104</v>
      </c>
      <c r="AB10" s="475" t="s">
        <v>9</v>
      </c>
      <c r="AC10" s="476"/>
      <c r="AD10" s="476"/>
      <c r="AE10" s="216" t="s">
        <v>105</v>
      </c>
      <c r="AF10" s="489" t="s">
        <v>106</v>
      </c>
      <c r="AG10" s="490"/>
      <c r="AH10" s="490"/>
      <c r="AI10" s="216" t="s">
        <v>107</v>
      </c>
      <c r="AJ10" s="475" t="s">
        <v>10</v>
      </c>
      <c r="AK10" s="476"/>
      <c r="AL10" s="476"/>
      <c r="AM10" s="480"/>
      <c r="AN10" s="164" t="s">
        <v>108</v>
      </c>
      <c r="AO10" s="475" t="s">
        <v>11</v>
      </c>
      <c r="AP10" s="476"/>
      <c r="AQ10" s="476"/>
      <c r="AR10" s="216" t="s">
        <v>109</v>
      </c>
      <c r="AS10" s="478" t="s">
        <v>110</v>
      </c>
      <c r="AT10" s="479"/>
      <c r="AU10" s="479"/>
      <c r="AV10" s="217" t="s">
        <v>111</v>
      </c>
      <c r="AW10" s="475" t="s">
        <v>13</v>
      </c>
      <c r="AX10" s="476"/>
      <c r="AY10" s="476"/>
      <c r="AZ10" s="480"/>
      <c r="BA10" s="87" t="s">
        <v>112</v>
      </c>
      <c r="BB10" s="475" t="s">
        <v>14</v>
      </c>
      <c r="BC10" s="476"/>
      <c r="BD10" s="476"/>
      <c r="BE10" s="491"/>
      <c r="BF10" s="90" t="s">
        <v>27</v>
      </c>
    </row>
    <row r="11" spans="1:58" ht="19.5" thickBot="1">
      <c r="A11" s="477"/>
      <c r="B11" s="477"/>
      <c r="C11" s="477"/>
      <c r="D11" s="477"/>
      <c r="E11" s="487" t="s">
        <v>15</v>
      </c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7"/>
      <c r="BB11" s="487"/>
      <c r="BC11" s="487"/>
      <c r="BD11" s="487"/>
      <c r="BE11" s="487"/>
      <c r="BF11" s="91"/>
    </row>
    <row r="12" spans="1:58" ht="21" thickBot="1">
      <c r="A12" s="477"/>
      <c r="B12" s="477"/>
      <c r="C12" s="477"/>
      <c r="D12" s="477"/>
      <c r="E12" s="82">
        <v>35</v>
      </c>
      <c r="F12" s="83">
        <v>36</v>
      </c>
      <c r="G12" s="83">
        <v>37</v>
      </c>
      <c r="H12" s="83">
        <v>38</v>
      </c>
      <c r="I12" s="83">
        <v>39</v>
      </c>
      <c r="J12" s="83">
        <v>40</v>
      </c>
      <c r="K12" s="83">
        <v>41</v>
      </c>
      <c r="L12" s="84">
        <v>42</v>
      </c>
      <c r="M12" s="84">
        <v>43</v>
      </c>
      <c r="N12" s="86">
        <v>44</v>
      </c>
      <c r="O12" s="84">
        <v>45</v>
      </c>
      <c r="P12" s="84">
        <v>46</v>
      </c>
      <c r="Q12" s="84">
        <v>47</v>
      </c>
      <c r="R12" s="84">
        <v>48</v>
      </c>
      <c r="S12" s="84">
        <v>49</v>
      </c>
      <c r="T12" s="84">
        <v>50</v>
      </c>
      <c r="U12" s="84">
        <v>51</v>
      </c>
      <c r="V12" s="84">
        <v>52</v>
      </c>
      <c r="W12" s="85">
        <v>53</v>
      </c>
      <c r="X12" s="84">
        <v>1</v>
      </c>
      <c r="Y12" s="84">
        <v>2</v>
      </c>
      <c r="Z12" s="84">
        <v>3</v>
      </c>
      <c r="AA12" s="84">
        <v>4</v>
      </c>
      <c r="AB12" s="84">
        <v>5</v>
      </c>
      <c r="AC12" s="84">
        <v>6</v>
      </c>
      <c r="AD12" s="84">
        <v>7</v>
      </c>
      <c r="AE12" s="84">
        <v>8</v>
      </c>
      <c r="AF12" s="84">
        <v>9</v>
      </c>
      <c r="AG12" s="84">
        <v>10</v>
      </c>
      <c r="AH12" s="84">
        <v>11</v>
      </c>
      <c r="AI12" s="83">
        <v>12</v>
      </c>
      <c r="AJ12" s="83">
        <v>13</v>
      </c>
      <c r="AK12" s="83">
        <v>14</v>
      </c>
      <c r="AL12" s="83">
        <v>15</v>
      </c>
      <c r="AM12" s="84">
        <v>16</v>
      </c>
      <c r="AN12" s="83">
        <v>17</v>
      </c>
      <c r="AO12" s="83">
        <v>18</v>
      </c>
      <c r="AP12" s="83">
        <v>19</v>
      </c>
      <c r="AQ12" s="83">
        <v>20</v>
      </c>
      <c r="AR12" s="83">
        <v>21</v>
      </c>
      <c r="AS12" s="83">
        <v>22</v>
      </c>
      <c r="AT12" s="83">
        <v>23</v>
      </c>
      <c r="AU12" s="83">
        <v>24</v>
      </c>
      <c r="AV12" s="83">
        <v>25</v>
      </c>
      <c r="AW12" s="83">
        <v>26</v>
      </c>
      <c r="AX12" s="83">
        <v>27</v>
      </c>
      <c r="AY12" s="83">
        <v>28</v>
      </c>
      <c r="AZ12" s="86">
        <v>29</v>
      </c>
      <c r="BA12" s="83">
        <v>30</v>
      </c>
      <c r="BB12" s="83">
        <v>31</v>
      </c>
      <c r="BC12" s="83">
        <v>32</v>
      </c>
      <c r="BD12" s="83">
        <v>33</v>
      </c>
      <c r="BE12" s="83">
        <v>34</v>
      </c>
      <c r="BF12" s="92"/>
    </row>
    <row r="13" spans="1:58" ht="19.5" thickBot="1">
      <c r="A13" s="477"/>
      <c r="B13" s="477"/>
      <c r="C13" s="477"/>
      <c r="D13" s="477"/>
      <c r="E13" s="488" t="s">
        <v>16</v>
      </c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488"/>
      <c r="BF13" s="92"/>
    </row>
    <row r="14" spans="1:58" ht="21" thickBot="1">
      <c r="A14" s="477"/>
      <c r="B14" s="477"/>
      <c r="C14" s="477"/>
      <c r="D14" s="477"/>
      <c r="E14" s="143">
        <v>1</v>
      </c>
      <c r="F14" s="143">
        <v>2</v>
      </c>
      <c r="G14" s="143">
        <v>3</v>
      </c>
      <c r="H14" s="143">
        <v>4</v>
      </c>
      <c r="I14" s="143">
        <v>5</v>
      </c>
      <c r="J14" s="143">
        <v>6</v>
      </c>
      <c r="K14" s="143">
        <v>7</v>
      </c>
      <c r="L14" s="144">
        <v>8</v>
      </c>
      <c r="M14" s="144">
        <v>9</v>
      </c>
      <c r="N14" s="144">
        <v>10</v>
      </c>
      <c r="O14" s="144">
        <v>11</v>
      </c>
      <c r="P14" s="144">
        <v>12</v>
      </c>
      <c r="Q14" s="145">
        <v>13</v>
      </c>
      <c r="R14" s="144">
        <v>14</v>
      </c>
      <c r="S14" s="144">
        <v>15</v>
      </c>
      <c r="T14" s="144">
        <v>16</v>
      </c>
      <c r="U14" s="144">
        <v>17</v>
      </c>
      <c r="V14" s="144">
        <v>18</v>
      </c>
      <c r="W14" s="144">
        <v>19</v>
      </c>
      <c r="X14" s="145">
        <v>20</v>
      </c>
      <c r="Y14" s="144">
        <v>21</v>
      </c>
      <c r="Z14" s="144">
        <v>22</v>
      </c>
      <c r="AA14" s="144">
        <v>23</v>
      </c>
      <c r="AB14" s="144">
        <v>24</v>
      </c>
      <c r="AC14" s="144">
        <v>25</v>
      </c>
      <c r="AD14" s="144">
        <v>26</v>
      </c>
      <c r="AE14" s="144">
        <v>27</v>
      </c>
      <c r="AF14" s="144">
        <v>28</v>
      </c>
      <c r="AG14" s="144">
        <v>29</v>
      </c>
      <c r="AH14" s="144">
        <v>30</v>
      </c>
      <c r="AI14" s="144">
        <v>31</v>
      </c>
      <c r="AJ14" s="144">
        <v>32</v>
      </c>
      <c r="AK14" s="144">
        <v>33</v>
      </c>
      <c r="AL14" s="144">
        <v>34</v>
      </c>
      <c r="AM14" s="144">
        <v>35</v>
      </c>
      <c r="AN14" s="144">
        <v>36</v>
      </c>
      <c r="AO14" s="146">
        <v>37</v>
      </c>
      <c r="AP14" s="147">
        <v>38</v>
      </c>
      <c r="AQ14" s="147">
        <v>39</v>
      </c>
      <c r="AR14" s="147">
        <v>40</v>
      </c>
      <c r="AS14" s="147">
        <v>41</v>
      </c>
      <c r="AT14" s="147">
        <v>42</v>
      </c>
      <c r="AU14" s="148">
        <v>43</v>
      </c>
      <c r="AV14" s="149">
        <v>44</v>
      </c>
      <c r="AW14" s="150">
        <v>45</v>
      </c>
      <c r="AX14" s="150">
        <v>46</v>
      </c>
      <c r="AY14" s="150">
        <v>47</v>
      </c>
      <c r="AZ14" s="143">
        <v>48</v>
      </c>
      <c r="BA14" s="143">
        <v>49</v>
      </c>
      <c r="BB14" s="143">
        <v>50</v>
      </c>
      <c r="BC14" s="143">
        <v>51</v>
      </c>
      <c r="BD14" s="151">
        <v>52</v>
      </c>
      <c r="BE14" s="152">
        <v>53</v>
      </c>
      <c r="BF14" s="153"/>
    </row>
    <row r="15" spans="1:58" ht="19.5" thickBot="1">
      <c r="A15" s="460" t="s">
        <v>44</v>
      </c>
      <c r="B15" s="415" t="s">
        <v>34</v>
      </c>
      <c r="C15" s="417" t="s">
        <v>35</v>
      </c>
      <c r="D15" s="140" t="s">
        <v>17</v>
      </c>
      <c r="E15" s="154">
        <f>E17+E23</f>
        <v>36</v>
      </c>
      <c r="F15" s="154">
        <f aca="true" t="shared" si="0" ref="F15:U15">F17+F23</f>
        <v>36</v>
      </c>
      <c r="G15" s="154">
        <f t="shared" si="0"/>
        <v>36</v>
      </c>
      <c r="H15" s="154">
        <f t="shared" si="0"/>
        <v>36</v>
      </c>
      <c r="I15" s="154">
        <f t="shared" si="0"/>
        <v>36</v>
      </c>
      <c r="J15" s="154">
        <f t="shared" si="0"/>
        <v>36</v>
      </c>
      <c r="K15" s="154">
        <f t="shared" si="0"/>
        <v>36</v>
      </c>
      <c r="L15" s="154">
        <f t="shared" si="0"/>
        <v>36</v>
      </c>
      <c r="M15" s="154">
        <f t="shared" si="0"/>
        <v>36</v>
      </c>
      <c r="N15" s="154">
        <f t="shared" si="0"/>
        <v>36</v>
      </c>
      <c r="O15" s="154">
        <f t="shared" si="0"/>
        <v>36</v>
      </c>
      <c r="P15" s="154">
        <f t="shared" si="0"/>
        <v>0</v>
      </c>
      <c r="Q15" s="154">
        <f t="shared" si="0"/>
        <v>0</v>
      </c>
      <c r="R15" s="154">
        <f t="shared" si="0"/>
        <v>0</v>
      </c>
      <c r="S15" s="154">
        <f t="shared" si="0"/>
        <v>0</v>
      </c>
      <c r="T15" s="154">
        <f t="shared" si="0"/>
        <v>0</v>
      </c>
      <c r="U15" s="154">
        <f t="shared" si="0"/>
        <v>0</v>
      </c>
      <c r="V15" s="156">
        <f>SUM(E15:U15)</f>
        <v>396</v>
      </c>
      <c r="W15" s="156"/>
      <c r="X15" s="154">
        <f aca="true" t="shared" si="1" ref="X15:AL15">X17+X23</f>
        <v>36</v>
      </c>
      <c r="Y15" s="154">
        <f t="shared" si="1"/>
        <v>36</v>
      </c>
      <c r="Z15" s="154">
        <f t="shared" si="1"/>
        <v>36</v>
      </c>
      <c r="AA15" s="154">
        <f t="shared" si="1"/>
        <v>36</v>
      </c>
      <c r="AB15" s="154">
        <f t="shared" si="1"/>
        <v>36</v>
      </c>
      <c r="AC15" s="154">
        <f t="shared" si="1"/>
        <v>36</v>
      </c>
      <c r="AD15" s="154">
        <f t="shared" si="1"/>
        <v>0</v>
      </c>
      <c r="AE15" s="154">
        <f t="shared" si="1"/>
        <v>0</v>
      </c>
      <c r="AF15" s="154">
        <f t="shared" si="1"/>
        <v>0</v>
      </c>
      <c r="AG15" s="154">
        <f t="shared" si="1"/>
        <v>0</v>
      </c>
      <c r="AH15" s="154">
        <f t="shared" si="1"/>
        <v>36</v>
      </c>
      <c r="AI15" s="154">
        <f t="shared" si="1"/>
        <v>36</v>
      </c>
      <c r="AJ15" s="154">
        <f t="shared" si="1"/>
        <v>36</v>
      </c>
      <c r="AK15" s="285"/>
      <c r="AL15" s="154">
        <f t="shared" si="1"/>
        <v>0</v>
      </c>
      <c r="AM15" s="154"/>
      <c r="AN15" s="154"/>
      <c r="AO15" s="154"/>
      <c r="AP15" s="154"/>
      <c r="AQ15" s="154"/>
      <c r="AR15" s="154"/>
      <c r="AS15" s="154"/>
      <c r="AT15" s="188"/>
      <c r="AU15" s="188"/>
      <c r="AV15" s="156">
        <f>SUM(X15:AU15)</f>
        <v>324</v>
      </c>
      <c r="AW15" s="163">
        <f>AV15+V15</f>
        <v>720</v>
      </c>
      <c r="AX15" s="176"/>
      <c r="AY15" s="176"/>
      <c r="AZ15" s="176"/>
      <c r="BA15" s="176"/>
      <c r="BB15" s="176"/>
      <c r="BC15" s="176"/>
      <c r="BD15" s="176"/>
      <c r="BE15" s="163"/>
      <c r="BF15" s="177"/>
    </row>
    <row r="16" spans="1:58" ht="21.75" customHeight="1" thickBot="1">
      <c r="A16" s="461"/>
      <c r="B16" s="416"/>
      <c r="C16" s="418"/>
      <c r="D16" s="140" t="s">
        <v>18</v>
      </c>
      <c r="E16" s="154">
        <f>E18+E24</f>
        <v>18</v>
      </c>
      <c r="F16" s="154">
        <f aca="true" t="shared" si="2" ref="F16:O16">F18+F24</f>
        <v>18</v>
      </c>
      <c r="G16" s="154">
        <f t="shared" si="2"/>
        <v>18</v>
      </c>
      <c r="H16" s="154">
        <f t="shared" si="2"/>
        <v>18</v>
      </c>
      <c r="I16" s="154">
        <f t="shared" si="2"/>
        <v>18</v>
      </c>
      <c r="J16" s="154">
        <f t="shared" si="2"/>
        <v>18</v>
      </c>
      <c r="K16" s="154">
        <f t="shared" si="2"/>
        <v>18</v>
      </c>
      <c r="L16" s="154">
        <f t="shared" si="2"/>
        <v>18</v>
      </c>
      <c r="M16" s="154">
        <f t="shared" si="2"/>
        <v>18</v>
      </c>
      <c r="N16" s="154">
        <f t="shared" si="2"/>
        <v>18</v>
      </c>
      <c r="O16" s="154">
        <f t="shared" si="2"/>
        <v>18</v>
      </c>
      <c r="P16" s="154">
        <v>0</v>
      </c>
      <c r="Q16" s="154">
        <v>0</v>
      </c>
      <c r="R16" s="154">
        <v>0</v>
      </c>
      <c r="S16" s="154">
        <v>0</v>
      </c>
      <c r="T16" s="154">
        <v>0</v>
      </c>
      <c r="U16" s="239">
        <v>0</v>
      </c>
      <c r="V16" s="156">
        <f>SUM(E16:U16)</f>
        <v>198</v>
      </c>
      <c r="W16" s="156"/>
      <c r="X16" s="154">
        <f aca="true" t="shared" si="3" ref="X16:AL16">X18+X24</f>
        <v>18</v>
      </c>
      <c r="Y16" s="154">
        <f t="shared" si="3"/>
        <v>18</v>
      </c>
      <c r="Z16" s="154">
        <f t="shared" si="3"/>
        <v>18</v>
      </c>
      <c r="AA16" s="154">
        <f t="shared" si="3"/>
        <v>18</v>
      </c>
      <c r="AB16" s="154">
        <f t="shared" si="3"/>
        <v>18</v>
      </c>
      <c r="AC16" s="154">
        <f t="shared" si="3"/>
        <v>18</v>
      </c>
      <c r="AD16" s="154">
        <f t="shared" si="3"/>
        <v>0</v>
      </c>
      <c r="AE16" s="154">
        <f t="shared" si="3"/>
        <v>0</v>
      </c>
      <c r="AF16" s="154">
        <f t="shared" si="3"/>
        <v>0</v>
      </c>
      <c r="AG16" s="154">
        <f t="shared" si="3"/>
        <v>0</v>
      </c>
      <c r="AH16" s="154">
        <f t="shared" si="3"/>
        <v>18</v>
      </c>
      <c r="AI16" s="154">
        <f t="shared" si="3"/>
        <v>18</v>
      </c>
      <c r="AJ16" s="154">
        <f t="shared" si="3"/>
        <v>18</v>
      </c>
      <c r="AK16" s="285"/>
      <c r="AL16" s="154">
        <f t="shared" si="3"/>
        <v>0</v>
      </c>
      <c r="AM16" s="154"/>
      <c r="AN16" s="154"/>
      <c r="AO16" s="154"/>
      <c r="AP16" s="154"/>
      <c r="AQ16" s="154"/>
      <c r="AR16" s="154"/>
      <c r="AS16" s="154"/>
      <c r="AT16" s="188"/>
      <c r="AU16" s="188"/>
      <c r="AV16" s="156">
        <f aca="true" t="shared" si="4" ref="AV16:AV55">SUM(X16:AU16)</f>
        <v>162</v>
      </c>
      <c r="AW16" s="163">
        <f aca="true" t="shared" si="5" ref="AW16:AW55">AV16+V16</f>
        <v>360</v>
      </c>
      <c r="AX16" s="176"/>
      <c r="AY16" s="176"/>
      <c r="AZ16" s="176"/>
      <c r="BA16" s="176"/>
      <c r="BB16" s="176"/>
      <c r="BC16" s="176"/>
      <c r="BD16" s="176"/>
      <c r="BE16" s="163"/>
      <c r="BF16" s="177"/>
    </row>
    <row r="17" spans="1:58" ht="19.5" thickBot="1">
      <c r="A17" s="461"/>
      <c r="B17" s="458" t="s">
        <v>37</v>
      </c>
      <c r="C17" s="463" t="s">
        <v>64</v>
      </c>
      <c r="D17" s="166" t="s">
        <v>17</v>
      </c>
      <c r="E17" s="293">
        <f>E19+E21</f>
        <v>4</v>
      </c>
      <c r="F17" s="293">
        <f aca="true" t="shared" si="6" ref="F17:T17">F19+F21</f>
        <v>4</v>
      </c>
      <c r="G17" s="293">
        <f t="shared" si="6"/>
        <v>4</v>
      </c>
      <c r="H17" s="293">
        <f t="shared" si="6"/>
        <v>4</v>
      </c>
      <c r="I17" s="293">
        <f t="shared" si="6"/>
        <v>4</v>
      </c>
      <c r="J17" s="293">
        <f t="shared" si="6"/>
        <v>4</v>
      </c>
      <c r="K17" s="293">
        <f t="shared" si="6"/>
        <v>4</v>
      </c>
      <c r="L17" s="293">
        <f t="shared" si="6"/>
        <v>4</v>
      </c>
      <c r="M17" s="293">
        <f t="shared" si="6"/>
        <v>4</v>
      </c>
      <c r="N17" s="293">
        <f t="shared" si="6"/>
        <v>4</v>
      </c>
      <c r="O17" s="293">
        <f t="shared" si="6"/>
        <v>4</v>
      </c>
      <c r="P17" s="295">
        <f t="shared" si="6"/>
        <v>0</v>
      </c>
      <c r="Q17" s="295">
        <f t="shared" si="6"/>
        <v>0</v>
      </c>
      <c r="R17" s="295">
        <f t="shared" si="6"/>
        <v>0</v>
      </c>
      <c r="S17" s="295">
        <f t="shared" si="6"/>
        <v>0</v>
      </c>
      <c r="T17" s="295">
        <f t="shared" si="6"/>
        <v>0</v>
      </c>
      <c r="U17" s="295">
        <f>U19+U21</f>
        <v>0</v>
      </c>
      <c r="V17" s="156">
        <f aca="true" t="shared" si="7" ref="V17:V55">SUM(E17:U17)</f>
        <v>44</v>
      </c>
      <c r="W17" s="156"/>
      <c r="X17" s="193">
        <f>X19+X21</f>
        <v>4</v>
      </c>
      <c r="Y17" s="193">
        <f aca="true" t="shared" si="8" ref="Y17:AJ17">Y19+Y21</f>
        <v>4</v>
      </c>
      <c r="Z17" s="193">
        <f t="shared" si="8"/>
        <v>4</v>
      </c>
      <c r="AA17" s="193">
        <f t="shared" si="8"/>
        <v>4</v>
      </c>
      <c r="AB17" s="193">
        <f t="shared" si="8"/>
        <v>4</v>
      </c>
      <c r="AC17" s="193">
        <f t="shared" si="8"/>
        <v>4</v>
      </c>
      <c r="AD17" s="295">
        <f t="shared" si="8"/>
        <v>0</v>
      </c>
      <c r="AE17" s="295">
        <f t="shared" si="8"/>
        <v>0</v>
      </c>
      <c r="AF17" s="295">
        <f t="shared" si="8"/>
        <v>0</v>
      </c>
      <c r="AG17" s="295">
        <f t="shared" si="8"/>
        <v>0</v>
      </c>
      <c r="AH17" s="193">
        <f t="shared" si="8"/>
        <v>4</v>
      </c>
      <c r="AI17" s="193">
        <f t="shared" si="8"/>
        <v>4</v>
      </c>
      <c r="AJ17" s="240">
        <f t="shared" si="8"/>
        <v>4</v>
      </c>
      <c r="AK17" s="285"/>
      <c r="AL17" s="220"/>
      <c r="AM17" s="220"/>
      <c r="AN17" s="220"/>
      <c r="AO17" s="220"/>
      <c r="AP17" s="193"/>
      <c r="AQ17" s="193"/>
      <c r="AR17" s="193"/>
      <c r="AS17" s="193"/>
      <c r="AT17" s="188"/>
      <c r="AU17" s="188"/>
      <c r="AV17" s="156">
        <f t="shared" si="4"/>
        <v>36</v>
      </c>
      <c r="AW17" s="163">
        <f t="shared" si="5"/>
        <v>80</v>
      </c>
      <c r="AX17" s="176"/>
      <c r="AY17" s="176"/>
      <c r="AZ17" s="176"/>
      <c r="BA17" s="176"/>
      <c r="BB17" s="176"/>
      <c r="BC17" s="176"/>
      <c r="BD17" s="176"/>
      <c r="BE17" s="163"/>
      <c r="BF17" s="177"/>
    </row>
    <row r="18" spans="1:58" ht="19.5" customHeight="1" thickBot="1">
      <c r="A18" s="461"/>
      <c r="B18" s="459"/>
      <c r="C18" s="464"/>
      <c r="D18" s="166" t="s">
        <v>18</v>
      </c>
      <c r="E18" s="293">
        <f>E20+E22</f>
        <v>2</v>
      </c>
      <c r="F18" s="293">
        <f aca="true" t="shared" si="9" ref="F18:T18">F20+F22</f>
        <v>2</v>
      </c>
      <c r="G18" s="293">
        <f t="shared" si="9"/>
        <v>2</v>
      </c>
      <c r="H18" s="293">
        <f t="shared" si="9"/>
        <v>2</v>
      </c>
      <c r="I18" s="293">
        <f t="shared" si="9"/>
        <v>2</v>
      </c>
      <c r="J18" s="293">
        <f t="shared" si="9"/>
        <v>2</v>
      </c>
      <c r="K18" s="293">
        <f t="shared" si="9"/>
        <v>2</v>
      </c>
      <c r="L18" s="293">
        <f t="shared" si="9"/>
        <v>2</v>
      </c>
      <c r="M18" s="293">
        <f t="shared" si="9"/>
        <v>2</v>
      </c>
      <c r="N18" s="293">
        <f t="shared" si="9"/>
        <v>2</v>
      </c>
      <c r="O18" s="293">
        <f t="shared" si="9"/>
        <v>2</v>
      </c>
      <c r="P18" s="295">
        <f t="shared" si="9"/>
        <v>0</v>
      </c>
      <c r="Q18" s="295">
        <f t="shared" si="9"/>
        <v>0</v>
      </c>
      <c r="R18" s="295">
        <f t="shared" si="9"/>
        <v>0</v>
      </c>
      <c r="S18" s="295">
        <f t="shared" si="9"/>
        <v>0</v>
      </c>
      <c r="T18" s="295">
        <f t="shared" si="9"/>
        <v>0</v>
      </c>
      <c r="U18" s="295">
        <f>U20+U22</f>
        <v>0</v>
      </c>
      <c r="V18" s="156">
        <f t="shared" si="7"/>
        <v>22</v>
      </c>
      <c r="W18" s="225"/>
      <c r="X18" s="193">
        <f>X20+X22</f>
        <v>2</v>
      </c>
      <c r="Y18" s="193">
        <f aca="true" t="shared" si="10" ref="Y18:AJ18">Y20+Y22</f>
        <v>2</v>
      </c>
      <c r="Z18" s="193">
        <f t="shared" si="10"/>
        <v>2</v>
      </c>
      <c r="AA18" s="193">
        <f t="shared" si="10"/>
        <v>2</v>
      </c>
      <c r="AB18" s="193">
        <f t="shared" si="10"/>
        <v>2</v>
      </c>
      <c r="AC18" s="193">
        <f t="shared" si="10"/>
        <v>2</v>
      </c>
      <c r="AD18" s="295">
        <f t="shared" si="10"/>
        <v>0</v>
      </c>
      <c r="AE18" s="295">
        <f t="shared" si="10"/>
        <v>0</v>
      </c>
      <c r="AF18" s="295">
        <f t="shared" si="10"/>
        <v>0</v>
      </c>
      <c r="AG18" s="295">
        <f t="shared" si="10"/>
        <v>0</v>
      </c>
      <c r="AH18" s="193">
        <f t="shared" si="10"/>
        <v>2</v>
      </c>
      <c r="AI18" s="193">
        <f t="shared" si="10"/>
        <v>2</v>
      </c>
      <c r="AJ18" s="193">
        <f t="shared" si="10"/>
        <v>2</v>
      </c>
      <c r="AK18" s="285"/>
      <c r="AL18" s="220"/>
      <c r="AM18" s="220"/>
      <c r="AN18" s="220"/>
      <c r="AO18" s="220"/>
      <c r="AP18" s="194"/>
      <c r="AQ18" s="194"/>
      <c r="AR18" s="194"/>
      <c r="AS18" s="194"/>
      <c r="AT18" s="182"/>
      <c r="AU18" s="182"/>
      <c r="AV18" s="156">
        <f t="shared" si="4"/>
        <v>18</v>
      </c>
      <c r="AW18" s="163">
        <f t="shared" si="5"/>
        <v>40</v>
      </c>
      <c r="AX18" s="176"/>
      <c r="AY18" s="176"/>
      <c r="AZ18" s="176"/>
      <c r="BA18" s="176"/>
      <c r="BB18" s="176"/>
      <c r="BC18" s="176"/>
      <c r="BD18" s="176"/>
      <c r="BE18" s="163"/>
      <c r="BF18" s="177"/>
    </row>
    <row r="19" spans="1:58" ht="19.5" thickBot="1">
      <c r="A19" s="461"/>
      <c r="B19" s="442" t="s">
        <v>40</v>
      </c>
      <c r="C19" s="465" t="s">
        <v>114</v>
      </c>
      <c r="D19" s="114" t="s">
        <v>17</v>
      </c>
      <c r="E19" s="157">
        <v>2</v>
      </c>
      <c r="F19" s="157">
        <v>2</v>
      </c>
      <c r="G19" s="157">
        <v>2</v>
      </c>
      <c r="H19" s="157">
        <v>2</v>
      </c>
      <c r="I19" s="157">
        <v>2</v>
      </c>
      <c r="J19" s="157">
        <v>2</v>
      </c>
      <c r="K19" s="281">
        <v>2</v>
      </c>
      <c r="L19" s="281">
        <v>2</v>
      </c>
      <c r="M19" s="281">
        <v>2</v>
      </c>
      <c r="N19" s="281">
        <v>2</v>
      </c>
      <c r="O19" s="157">
        <v>2</v>
      </c>
      <c r="P19" s="233"/>
      <c r="Q19" s="233"/>
      <c r="R19" s="233"/>
      <c r="S19" s="233"/>
      <c r="T19" s="233"/>
      <c r="U19" s="233"/>
      <c r="V19" s="156">
        <f t="shared" si="7"/>
        <v>22</v>
      </c>
      <c r="W19" s="238"/>
      <c r="X19" s="155">
        <v>2</v>
      </c>
      <c r="Y19" s="155">
        <v>2</v>
      </c>
      <c r="Z19" s="155">
        <v>2</v>
      </c>
      <c r="AA19" s="158">
        <v>2</v>
      </c>
      <c r="AB19" s="158">
        <v>2</v>
      </c>
      <c r="AC19" s="158">
        <v>2</v>
      </c>
      <c r="AD19" s="234"/>
      <c r="AE19" s="234"/>
      <c r="AF19" s="234"/>
      <c r="AG19" s="234"/>
      <c r="AH19" s="283">
        <v>2</v>
      </c>
      <c r="AI19" s="283">
        <v>2</v>
      </c>
      <c r="AJ19" s="283">
        <v>2</v>
      </c>
      <c r="AK19" s="285"/>
      <c r="AL19" s="218">
        <v>0</v>
      </c>
      <c r="AM19" s="218"/>
      <c r="AN19" s="218"/>
      <c r="AO19" s="218"/>
      <c r="AP19" s="288"/>
      <c r="AQ19" s="288"/>
      <c r="AR19" s="289"/>
      <c r="AS19" s="289"/>
      <c r="AT19" s="189"/>
      <c r="AU19" s="189"/>
      <c r="AV19" s="156">
        <f t="shared" si="4"/>
        <v>18</v>
      </c>
      <c r="AW19" s="163">
        <f t="shared" si="5"/>
        <v>40</v>
      </c>
      <c r="AX19" s="176"/>
      <c r="AY19" s="176"/>
      <c r="AZ19" s="176"/>
      <c r="BA19" s="176"/>
      <c r="BB19" s="176"/>
      <c r="BC19" s="176"/>
      <c r="BD19" s="176"/>
      <c r="BE19" s="163"/>
      <c r="BF19" s="177"/>
    </row>
    <row r="20" spans="1:58" ht="19.5" thickBot="1">
      <c r="A20" s="461"/>
      <c r="B20" s="443"/>
      <c r="C20" s="466"/>
      <c r="D20" s="114" t="s">
        <v>18</v>
      </c>
      <c r="E20" s="157"/>
      <c r="F20" s="157"/>
      <c r="G20" s="157"/>
      <c r="H20" s="157"/>
      <c r="I20" s="157"/>
      <c r="J20" s="157"/>
      <c r="K20" s="281"/>
      <c r="L20" s="281"/>
      <c r="M20" s="281"/>
      <c r="N20" s="281"/>
      <c r="O20" s="157"/>
      <c r="P20" s="233"/>
      <c r="Q20" s="233"/>
      <c r="R20" s="233"/>
      <c r="S20" s="233"/>
      <c r="T20" s="233"/>
      <c r="U20" s="282"/>
      <c r="V20" s="156">
        <f t="shared" si="7"/>
        <v>0</v>
      </c>
      <c r="W20" s="238"/>
      <c r="X20" s="155"/>
      <c r="Y20" s="155"/>
      <c r="Z20" s="155"/>
      <c r="AA20" s="159"/>
      <c r="AB20" s="159"/>
      <c r="AC20" s="159"/>
      <c r="AD20" s="232"/>
      <c r="AE20" s="232"/>
      <c r="AF20" s="232"/>
      <c r="AG20" s="232"/>
      <c r="AH20" s="284"/>
      <c r="AI20" s="284"/>
      <c r="AJ20" s="284"/>
      <c r="AK20" s="285"/>
      <c r="AL20" s="219">
        <v>0</v>
      </c>
      <c r="AM20" s="219"/>
      <c r="AN20" s="219"/>
      <c r="AO20" s="219"/>
      <c r="AP20" s="289"/>
      <c r="AQ20" s="289"/>
      <c r="AR20" s="289"/>
      <c r="AS20" s="289"/>
      <c r="AT20" s="186"/>
      <c r="AU20" s="186"/>
      <c r="AV20" s="156">
        <f t="shared" si="4"/>
        <v>0</v>
      </c>
      <c r="AW20" s="163">
        <f t="shared" si="5"/>
        <v>0</v>
      </c>
      <c r="AX20" s="176"/>
      <c r="AY20" s="176"/>
      <c r="AZ20" s="176"/>
      <c r="BA20" s="176"/>
      <c r="BB20" s="176"/>
      <c r="BC20" s="176"/>
      <c r="BD20" s="176"/>
      <c r="BE20" s="163"/>
      <c r="BF20" s="177"/>
    </row>
    <row r="21" spans="1:58" ht="19.5" thickBot="1">
      <c r="A21" s="461"/>
      <c r="B21" s="334" t="s">
        <v>36</v>
      </c>
      <c r="C21" s="485" t="s">
        <v>22</v>
      </c>
      <c r="D21" s="114" t="s">
        <v>17</v>
      </c>
      <c r="E21" s="157">
        <v>2</v>
      </c>
      <c r="F21" s="157">
        <v>2</v>
      </c>
      <c r="G21" s="157">
        <v>2</v>
      </c>
      <c r="H21" s="157">
        <v>2</v>
      </c>
      <c r="I21" s="157">
        <v>2</v>
      </c>
      <c r="J21" s="157">
        <v>2</v>
      </c>
      <c r="K21" s="281">
        <v>2</v>
      </c>
      <c r="L21" s="281">
        <v>2</v>
      </c>
      <c r="M21" s="281">
        <v>2</v>
      </c>
      <c r="N21" s="281">
        <v>2</v>
      </c>
      <c r="O21" s="157">
        <v>2</v>
      </c>
      <c r="P21" s="233"/>
      <c r="Q21" s="233"/>
      <c r="R21" s="233"/>
      <c r="S21" s="233"/>
      <c r="T21" s="233"/>
      <c r="U21" s="282"/>
      <c r="V21" s="156">
        <f t="shared" si="7"/>
        <v>22</v>
      </c>
      <c r="W21" s="238"/>
      <c r="X21" s="155">
        <v>2</v>
      </c>
      <c r="Y21" s="155">
        <v>2</v>
      </c>
      <c r="Z21" s="155">
        <v>2</v>
      </c>
      <c r="AA21" s="159">
        <v>2</v>
      </c>
      <c r="AB21" s="159">
        <v>2</v>
      </c>
      <c r="AC21" s="159">
        <v>2</v>
      </c>
      <c r="AD21" s="232"/>
      <c r="AE21" s="232"/>
      <c r="AF21" s="232"/>
      <c r="AG21" s="232"/>
      <c r="AH21" s="284">
        <v>2</v>
      </c>
      <c r="AI21" s="284">
        <v>2</v>
      </c>
      <c r="AJ21" s="284">
        <v>2</v>
      </c>
      <c r="AK21" s="285"/>
      <c r="AL21" s="219">
        <v>0</v>
      </c>
      <c r="AM21" s="219"/>
      <c r="AN21" s="219"/>
      <c r="AO21" s="219"/>
      <c r="AP21" s="289"/>
      <c r="AQ21" s="289"/>
      <c r="AR21" s="289"/>
      <c r="AS21" s="289"/>
      <c r="AT21" s="186"/>
      <c r="AU21" s="186"/>
      <c r="AV21" s="156">
        <f t="shared" si="4"/>
        <v>18</v>
      </c>
      <c r="AW21" s="163">
        <f t="shared" si="5"/>
        <v>40</v>
      </c>
      <c r="AX21" s="176"/>
      <c r="AY21" s="176"/>
      <c r="AZ21" s="176"/>
      <c r="BA21" s="176"/>
      <c r="BB21" s="176"/>
      <c r="BC21" s="176"/>
      <c r="BD21" s="176"/>
      <c r="BE21" s="163"/>
      <c r="BF21" s="177"/>
    </row>
    <row r="22" spans="1:58" ht="19.5" thickBot="1">
      <c r="A22" s="461"/>
      <c r="B22" s="348"/>
      <c r="C22" s="486"/>
      <c r="D22" s="114" t="s">
        <v>18</v>
      </c>
      <c r="E22" s="157">
        <v>2</v>
      </c>
      <c r="F22" s="157">
        <v>2</v>
      </c>
      <c r="G22" s="157">
        <v>2</v>
      </c>
      <c r="H22" s="157">
        <v>2</v>
      </c>
      <c r="I22" s="157">
        <v>2</v>
      </c>
      <c r="J22" s="157">
        <v>2</v>
      </c>
      <c r="K22" s="281">
        <v>2</v>
      </c>
      <c r="L22" s="281">
        <v>2</v>
      </c>
      <c r="M22" s="281">
        <v>2</v>
      </c>
      <c r="N22" s="281">
        <v>2</v>
      </c>
      <c r="O22" s="157">
        <v>2</v>
      </c>
      <c r="P22" s="233"/>
      <c r="Q22" s="233"/>
      <c r="R22" s="233"/>
      <c r="S22" s="233"/>
      <c r="T22" s="233"/>
      <c r="U22" s="282"/>
      <c r="V22" s="156">
        <f t="shared" si="7"/>
        <v>22</v>
      </c>
      <c r="W22" s="238"/>
      <c r="X22" s="155">
        <v>2</v>
      </c>
      <c r="Y22" s="155">
        <v>2</v>
      </c>
      <c r="Z22" s="155">
        <v>2</v>
      </c>
      <c r="AA22" s="159">
        <v>2</v>
      </c>
      <c r="AB22" s="159">
        <v>2</v>
      </c>
      <c r="AC22" s="159">
        <v>2</v>
      </c>
      <c r="AD22" s="232"/>
      <c r="AE22" s="232"/>
      <c r="AF22" s="232"/>
      <c r="AG22" s="232"/>
      <c r="AH22" s="284">
        <v>2</v>
      </c>
      <c r="AI22" s="284">
        <v>2</v>
      </c>
      <c r="AJ22" s="284">
        <v>2</v>
      </c>
      <c r="AK22" s="285"/>
      <c r="AL22" s="219">
        <v>0</v>
      </c>
      <c r="AM22" s="219"/>
      <c r="AN22" s="219"/>
      <c r="AO22" s="219"/>
      <c r="AP22" s="289"/>
      <c r="AQ22" s="289"/>
      <c r="AR22" s="289"/>
      <c r="AS22" s="289"/>
      <c r="AT22" s="186"/>
      <c r="AU22" s="186"/>
      <c r="AV22" s="156">
        <f t="shared" si="4"/>
        <v>18</v>
      </c>
      <c r="AW22" s="163">
        <f t="shared" si="5"/>
        <v>40</v>
      </c>
      <c r="AX22" s="176"/>
      <c r="AY22" s="176"/>
      <c r="AZ22" s="176"/>
      <c r="BA22" s="176"/>
      <c r="BB22" s="176"/>
      <c r="BC22" s="176"/>
      <c r="BD22" s="176"/>
      <c r="BE22" s="163"/>
      <c r="BF22" s="177"/>
    </row>
    <row r="23" spans="1:58" ht="20.25" thickBot="1" thickTop="1">
      <c r="A23" s="461"/>
      <c r="B23" s="469" t="s">
        <v>123</v>
      </c>
      <c r="C23" s="471" t="s">
        <v>171</v>
      </c>
      <c r="D23" s="141" t="s">
        <v>17</v>
      </c>
      <c r="E23" s="160">
        <f aca="true" t="shared" si="11" ref="E23:O23">E25+E35</f>
        <v>32</v>
      </c>
      <c r="F23" s="160">
        <f t="shared" si="11"/>
        <v>32</v>
      </c>
      <c r="G23" s="160">
        <f t="shared" si="11"/>
        <v>32</v>
      </c>
      <c r="H23" s="160">
        <f t="shared" si="11"/>
        <v>32</v>
      </c>
      <c r="I23" s="160">
        <f t="shared" si="11"/>
        <v>32</v>
      </c>
      <c r="J23" s="160">
        <f t="shared" si="11"/>
        <v>32</v>
      </c>
      <c r="K23" s="160">
        <f t="shared" si="11"/>
        <v>32</v>
      </c>
      <c r="L23" s="160">
        <f t="shared" si="11"/>
        <v>32</v>
      </c>
      <c r="M23" s="160">
        <f t="shared" si="11"/>
        <v>32</v>
      </c>
      <c r="N23" s="160">
        <f t="shared" si="11"/>
        <v>32</v>
      </c>
      <c r="O23" s="160">
        <f t="shared" si="11"/>
        <v>32</v>
      </c>
      <c r="P23" s="294">
        <v>0</v>
      </c>
      <c r="Q23" s="294">
        <v>0</v>
      </c>
      <c r="R23" s="294">
        <v>0</v>
      </c>
      <c r="S23" s="294">
        <v>0</v>
      </c>
      <c r="T23" s="294">
        <v>0</v>
      </c>
      <c r="U23" s="294">
        <v>0</v>
      </c>
      <c r="V23" s="156">
        <f t="shared" si="7"/>
        <v>352</v>
      </c>
      <c r="W23" s="226"/>
      <c r="X23" s="160">
        <f>X25+X35</f>
        <v>32</v>
      </c>
      <c r="Y23" s="160">
        <f aca="true" t="shared" si="12" ref="Y23:AO23">Y25+Y35</f>
        <v>32</v>
      </c>
      <c r="Z23" s="160">
        <f t="shared" si="12"/>
        <v>32</v>
      </c>
      <c r="AA23" s="160">
        <f t="shared" si="12"/>
        <v>32</v>
      </c>
      <c r="AB23" s="160">
        <f t="shared" si="12"/>
        <v>32</v>
      </c>
      <c r="AC23" s="160">
        <f t="shared" si="12"/>
        <v>32</v>
      </c>
      <c r="AD23" s="294">
        <f t="shared" si="12"/>
        <v>0</v>
      </c>
      <c r="AE23" s="294">
        <f t="shared" si="12"/>
        <v>0</v>
      </c>
      <c r="AF23" s="294">
        <f t="shared" si="12"/>
        <v>0</v>
      </c>
      <c r="AG23" s="294">
        <f t="shared" si="12"/>
        <v>0</v>
      </c>
      <c r="AH23" s="160">
        <f t="shared" si="12"/>
        <v>32</v>
      </c>
      <c r="AI23" s="160">
        <f t="shared" si="12"/>
        <v>32</v>
      </c>
      <c r="AJ23" s="160">
        <f t="shared" si="12"/>
        <v>32</v>
      </c>
      <c r="AK23" s="285"/>
      <c r="AL23" s="300">
        <f t="shared" si="12"/>
        <v>0</v>
      </c>
      <c r="AM23" s="300">
        <f t="shared" si="12"/>
        <v>0</v>
      </c>
      <c r="AN23" s="300">
        <f t="shared" si="12"/>
        <v>0</v>
      </c>
      <c r="AO23" s="300">
        <f t="shared" si="12"/>
        <v>0</v>
      </c>
      <c r="AP23" s="160"/>
      <c r="AQ23" s="160"/>
      <c r="AR23" s="160"/>
      <c r="AS23" s="160"/>
      <c r="AT23" s="186"/>
      <c r="AU23" s="186"/>
      <c r="AV23" s="156">
        <f t="shared" si="4"/>
        <v>288</v>
      </c>
      <c r="AW23" s="163">
        <f t="shared" si="5"/>
        <v>640</v>
      </c>
      <c r="AX23" s="176"/>
      <c r="AY23" s="176"/>
      <c r="AZ23" s="176"/>
      <c r="BA23" s="176"/>
      <c r="BB23" s="176"/>
      <c r="BC23" s="176"/>
      <c r="BD23" s="176"/>
      <c r="BE23" s="163"/>
      <c r="BF23" s="177"/>
    </row>
    <row r="24" spans="1:58" ht="19.5" thickBot="1">
      <c r="A24" s="461"/>
      <c r="B24" s="470"/>
      <c r="C24" s="472"/>
      <c r="D24" s="141" t="s">
        <v>18</v>
      </c>
      <c r="E24" s="160">
        <f aca="true" t="shared" si="13" ref="E24:O24">E26+E36</f>
        <v>16</v>
      </c>
      <c r="F24" s="160">
        <f t="shared" si="13"/>
        <v>16</v>
      </c>
      <c r="G24" s="160">
        <f t="shared" si="13"/>
        <v>16</v>
      </c>
      <c r="H24" s="160">
        <f t="shared" si="13"/>
        <v>16</v>
      </c>
      <c r="I24" s="160">
        <f t="shared" si="13"/>
        <v>16</v>
      </c>
      <c r="J24" s="160">
        <f t="shared" si="13"/>
        <v>16</v>
      </c>
      <c r="K24" s="160">
        <f t="shared" si="13"/>
        <v>16</v>
      </c>
      <c r="L24" s="160">
        <f t="shared" si="13"/>
        <v>16</v>
      </c>
      <c r="M24" s="160">
        <f t="shared" si="13"/>
        <v>16</v>
      </c>
      <c r="N24" s="160">
        <f t="shared" si="13"/>
        <v>16</v>
      </c>
      <c r="O24" s="160">
        <f t="shared" si="13"/>
        <v>16</v>
      </c>
      <c r="P24" s="294">
        <v>0</v>
      </c>
      <c r="Q24" s="294">
        <v>0</v>
      </c>
      <c r="R24" s="294">
        <v>0</v>
      </c>
      <c r="S24" s="294">
        <v>0</v>
      </c>
      <c r="T24" s="294">
        <v>0</v>
      </c>
      <c r="U24" s="294">
        <v>0</v>
      </c>
      <c r="V24" s="156">
        <f t="shared" si="7"/>
        <v>176</v>
      </c>
      <c r="W24" s="226"/>
      <c r="X24" s="160">
        <f>X26+X36</f>
        <v>16</v>
      </c>
      <c r="Y24" s="160">
        <f aca="true" t="shared" si="14" ref="Y24:AO24">Y26+Y36</f>
        <v>16</v>
      </c>
      <c r="Z24" s="160">
        <f t="shared" si="14"/>
        <v>16</v>
      </c>
      <c r="AA24" s="160">
        <f t="shared" si="14"/>
        <v>16</v>
      </c>
      <c r="AB24" s="160">
        <f t="shared" si="14"/>
        <v>16</v>
      </c>
      <c r="AC24" s="160">
        <f t="shared" si="14"/>
        <v>16</v>
      </c>
      <c r="AD24" s="294">
        <f t="shared" si="14"/>
        <v>0</v>
      </c>
      <c r="AE24" s="294">
        <f t="shared" si="14"/>
        <v>0</v>
      </c>
      <c r="AF24" s="294">
        <f t="shared" si="14"/>
        <v>0</v>
      </c>
      <c r="AG24" s="294">
        <f t="shared" si="14"/>
        <v>0</v>
      </c>
      <c r="AH24" s="160">
        <f t="shared" si="14"/>
        <v>16</v>
      </c>
      <c r="AI24" s="160">
        <f t="shared" si="14"/>
        <v>16</v>
      </c>
      <c r="AJ24" s="160">
        <f t="shared" si="14"/>
        <v>16</v>
      </c>
      <c r="AK24" s="285"/>
      <c r="AL24" s="300">
        <f t="shared" si="14"/>
        <v>0</v>
      </c>
      <c r="AM24" s="300">
        <f t="shared" si="14"/>
        <v>0</v>
      </c>
      <c r="AN24" s="300">
        <f t="shared" si="14"/>
        <v>0</v>
      </c>
      <c r="AO24" s="300">
        <f t="shared" si="14"/>
        <v>0</v>
      </c>
      <c r="AP24" s="160"/>
      <c r="AQ24" s="160"/>
      <c r="AR24" s="160"/>
      <c r="AS24" s="160"/>
      <c r="AT24" s="186"/>
      <c r="AU24" s="186"/>
      <c r="AV24" s="156">
        <f t="shared" si="4"/>
        <v>144</v>
      </c>
      <c r="AW24" s="163">
        <f t="shared" si="5"/>
        <v>320</v>
      </c>
      <c r="AX24" s="176"/>
      <c r="AY24" s="176"/>
      <c r="AZ24" s="176"/>
      <c r="BA24" s="176"/>
      <c r="BB24" s="176"/>
      <c r="BC24" s="176"/>
      <c r="BD24" s="176"/>
      <c r="BE24" s="163"/>
      <c r="BF24" s="177"/>
    </row>
    <row r="25" spans="1:58" ht="20.25" thickBot="1" thickTop="1">
      <c r="A25" s="461"/>
      <c r="B25" s="508" t="s">
        <v>31</v>
      </c>
      <c r="C25" s="481" t="s">
        <v>125</v>
      </c>
      <c r="D25" s="291" t="s">
        <v>17</v>
      </c>
      <c r="E25" s="292">
        <f>E27+E29+E31+E33</f>
        <v>10</v>
      </c>
      <c r="F25" s="292">
        <f aca="true" t="shared" si="15" ref="F25:O25">F27+F29+F31+F33</f>
        <v>12</v>
      </c>
      <c r="G25" s="292">
        <f t="shared" si="15"/>
        <v>10</v>
      </c>
      <c r="H25" s="292">
        <f t="shared" si="15"/>
        <v>12</v>
      </c>
      <c r="I25" s="292">
        <f t="shared" si="15"/>
        <v>10</v>
      </c>
      <c r="J25" s="292">
        <f t="shared" si="15"/>
        <v>12</v>
      </c>
      <c r="K25" s="292">
        <f t="shared" si="15"/>
        <v>10</v>
      </c>
      <c r="L25" s="292">
        <f t="shared" si="15"/>
        <v>12</v>
      </c>
      <c r="M25" s="292">
        <f t="shared" si="15"/>
        <v>10</v>
      </c>
      <c r="N25" s="292">
        <f t="shared" si="15"/>
        <v>12</v>
      </c>
      <c r="O25" s="292">
        <f t="shared" si="15"/>
        <v>11</v>
      </c>
      <c r="P25" s="233"/>
      <c r="Q25" s="233"/>
      <c r="R25" s="233"/>
      <c r="S25" s="233"/>
      <c r="T25" s="233"/>
      <c r="U25" s="233"/>
      <c r="V25" s="156">
        <f t="shared" si="7"/>
        <v>121</v>
      </c>
      <c r="W25" s="238"/>
      <c r="X25" s="173">
        <f aca="true" t="shared" si="16" ref="X25:AC25">X27+X29+X31+X33</f>
        <v>14</v>
      </c>
      <c r="Y25" s="173">
        <f t="shared" si="16"/>
        <v>14</v>
      </c>
      <c r="Z25" s="173">
        <f t="shared" si="16"/>
        <v>14</v>
      </c>
      <c r="AA25" s="173">
        <f t="shared" si="16"/>
        <v>14</v>
      </c>
      <c r="AB25" s="173">
        <f t="shared" si="16"/>
        <v>14</v>
      </c>
      <c r="AC25" s="173">
        <f t="shared" si="16"/>
        <v>14</v>
      </c>
      <c r="AD25" s="232"/>
      <c r="AE25" s="232"/>
      <c r="AF25" s="232"/>
      <c r="AG25" s="232"/>
      <c r="AH25" s="173">
        <f aca="true" t="shared" si="17" ref="AH25:AJ26">AH27+AH29+AH31+AH33</f>
        <v>14</v>
      </c>
      <c r="AI25" s="173">
        <f t="shared" si="17"/>
        <v>14</v>
      </c>
      <c r="AJ25" s="173">
        <f t="shared" si="17"/>
        <v>14</v>
      </c>
      <c r="AK25" s="285"/>
      <c r="AL25" s="219">
        <v>0</v>
      </c>
      <c r="AM25" s="219"/>
      <c r="AN25" s="219"/>
      <c r="AO25" s="219"/>
      <c r="AP25" s="289"/>
      <c r="AQ25" s="289"/>
      <c r="AR25" s="289"/>
      <c r="AS25" s="289"/>
      <c r="AT25" s="186"/>
      <c r="AU25" s="186"/>
      <c r="AV25" s="156">
        <f t="shared" si="4"/>
        <v>126</v>
      </c>
      <c r="AW25" s="163">
        <f t="shared" si="5"/>
        <v>247</v>
      </c>
      <c r="AX25" s="176"/>
      <c r="AY25" s="176"/>
      <c r="AZ25" s="176"/>
      <c r="BA25" s="176"/>
      <c r="BB25" s="176"/>
      <c r="BC25" s="176"/>
      <c r="BD25" s="176"/>
      <c r="BE25" s="163"/>
      <c r="BF25" s="177"/>
    </row>
    <row r="26" spans="1:58" ht="19.5" thickBot="1">
      <c r="A26" s="461"/>
      <c r="B26" s="509"/>
      <c r="C26" s="482"/>
      <c r="D26" s="291" t="s">
        <v>18</v>
      </c>
      <c r="E26" s="292">
        <f>E28+E30+E32+E34</f>
        <v>5</v>
      </c>
      <c r="F26" s="292">
        <f aca="true" t="shared" si="18" ref="F26:O26">F28+F30+F32+F34</f>
        <v>6</v>
      </c>
      <c r="G26" s="292">
        <f t="shared" si="18"/>
        <v>5</v>
      </c>
      <c r="H26" s="292">
        <f t="shared" si="18"/>
        <v>6</v>
      </c>
      <c r="I26" s="292">
        <f t="shared" si="18"/>
        <v>5</v>
      </c>
      <c r="J26" s="292">
        <f t="shared" si="18"/>
        <v>6</v>
      </c>
      <c r="K26" s="292">
        <f t="shared" si="18"/>
        <v>5</v>
      </c>
      <c r="L26" s="292">
        <f t="shared" si="18"/>
        <v>6</v>
      </c>
      <c r="M26" s="292">
        <f t="shared" si="18"/>
        <v>5</v>
      </c>
      <c r="N26" s="292">
        <f t="shared" si="18"/>
        <v>6</v>
      </c>
      <c r="O26" s="292">
        <f t="shared" si="18"/>
        <v>5</v>
      </c>
      <c r="P26" s="233"/>
      <c r="Q26" s="233"/>
      <c r="R26" s="233"/>
      <c r="S26" s="233"/>
      <c r="T26" s="233"/>
      <c r="U26" s="233"/>
      <c r="V26" s="156">
        <f t="shared" si="7"/>
        <v>60</v>
      </c>
      <c r="W26" s="238"/>
      <c r="X26" s="173">
        <f aca="true" t="shared" si="19" ref="X26:AC26">X28+X30+X32+X34</f>
        <v>7</v>
      </c>
      <c r="Y26" s="173">
        <f t="shared" si="19"/>
        <v>7</v>
      </c>
      <c r="Z26" s="173">
        <f t="shared" si="19"/>
        <v>7</v>
      </c>
      <c r="AA26" s="173">
        <f t="shared" si="19"/>
        <v>7</v>
      </c>
      <c r="AB26" s="173">
        <f t="shared" si="19"/>
        <v>7</v>
      </c>
      <c r="AC26" s="173">
        <f t="shared" si="19"/>
        <v>7</v>
      </c>
      <c r="AD26" s="232"/>
      <c r="AE26" s="232"/>
      <c r="AF26" s="232"/>
      <c r="AG26" s="232"/>
      <c r="AH26" s="173">
        <f t="shared" si="17"/>
        <v>7</v>
      </c>
      <c r="AI26" s="173">
        <f t="shared" si="17"/>
        <v>7</v>
      </c>
      <c r="AJ26" s="173">
        <f t="shared" si="17"/>
        <v>7</v>
      </c>
      <c r="AK26" s="285"/>
      <c r="AL26" s="219">
        <v>0</v>
      </c>
      <c r="AM26" s="219"/>
      <c r="AN26" s="219"/>
      <c r="AO26" s="219"/>
      <c r="AP26" s="289"/>
      <c r="AQ26" s="289"/>
      <c r="AR26" s="289"/>
      <c r="AS26" s="289"/>
      <c r="AT26" s="186"/>
      <c r="AU26" s="186"/>
      <c r="AV26" s="156">
        <f t="shared" si="4"/>
        <v>63</v>
      </c>
      <c r="AW26" s="163">
        <f t="shared" si="5"/>
        <v>123</v>
      </c>
      <c r="AX26" s="176"/>
      <c r="AY26" s="176"/>
      <c r="AZ26" s="176"/>
      <c r="BA26" s="176"/>
      <c r="BB26" s="176"/>
      <c r="BC26" s="176"/>
      <c r="BD26" s="176"/>
      <c r="BE26" s="163"/>
      <c r="BF26" s="177"/>
    </row>
    <row r="27" spans="1:58" ht="20.25" thickBot="1" thickTop="1">
      <c r="A27" s="461"/>
      <c r="B27" s="347" t="s">
        <v>118</v>
      </c>
      <c r="C27" s="473" t="s">
        <v>172</v>
      </c>
      <c r="D27" s="114" t="s">
        <v>17</v>
      </c>
      <c r="E27" s="157">
        <v>4</v>
      </c>
      <c r="F27" s="157">
        <v>6</v>
      </c>
      <c r="G27" s="157">
        <v>4</v>
      </c>
      <c r="H27" s="157">
        <v>6</v>
      </c>
      <c r="I27" s="157">
        <v>4</v>
      </c>
      <c r="J27" s="157">
        <v>6</v>
      </c>
      <c r="K27" s="281">
        <v>4</v>
      </c>
      <c r="L27" s="281">
        <v>6</v>
      </c>
      <c r="M27" s="281">
        <v>4</v>
      </c>
      <c r="N27" s="281">
        <v>6</v>
      </c>
      <c r="O27" s="157">
        <v>5</v>
      </c>
      <c r="P27" s="233"/>
      <c r="Q27" s="233"/>
      <c r="R27" s="233"/>
      <c r="S27" s="233"/>
      <c r="T27" s="233"/>
      <c r="U27" s="233"/>
      <c r="V27" s="156">
        <f>SUM(E27:U27)</f>
        <v>55</v>
      </c>
      <c r="W27" s="238"/>
      <c r="X27" s="155"/>
      <c r="Y27" s="155"/>
      <c r="Z27" s="155"/>
      <c r="AA27" s="159"/>
      <c r="AB27" s="159"/>
      <c r="AC27" s="159"/>
      <c r="AD27" s="232"/>
      <c r="AE27" s="232"/>
      <c r="AF27" s="232"/>
      <c r="AG27" s="232"/>
      <c r="AH27" s="284"/>
      <c r="AI27" s="284"/>
      <c r="AJ27" s="284"/>
      <c r="AK27" s="285"/>
      <c r="AL27" s="219">
        <v>0</v>
      </c>
      <c r="AM27" s="219"/>
      <c r="AN27" s="219"/>
      <c r="AO27" s="219"/>
      <c r="AP27" s="289"/>
      <c r="AQ27" s="289"/>
      <c r="AR27" s="289"/>
      <c r="AS27" s="289"/>
      <c r="AT27" s="186"/>
      <c r="AU27" s="186"/>
      <c r="AV27" s="156">
        <f>SUM(X27:AU27)</f>
        <v>0</v>
      </c>
      <c r="AW27" s="163">
        <f>AV27+V27</f>
        <v>55</v>
      </c>
      <c r="AX27" s="176"/>
      <c r="AY27" s="176"/>
      <c r="AZ27" s="176"/>
      <c r="BA27" s="176"/>
      <c r="BB27" s="176"/>
      <c r="BC27" s="176"/>
      <c r="BD27" s="176"/>
      <c r="BE27" s="163"/>
      <c r="BF27" s="177"/>
    </row>
    <row r="28" spans="1:58" ht="19.5" thickBot="1">
      <c r="A28" s="461"/>
      <c r="B28" s="348"/>
      <c r="C28" s="474"/>
      <c r="D28" s="114" t="s">
        <v>18</v>
      </c>
      <c r="E28" s="157">
        <v>2</v>
      </c>
      <c r="F28" s="157">
        <v>3</v>
      </c>
      <c r="G28" s="157">
        <v>2</v>
      </c>
      <c r="H28" s="157">
        <v>3</v>
      </c>
      <c r="I28" s="157">
        <v>2</v>
      </c>
      <c r="J28" s="157">
        <v>3</v>
      </c>
      <c r="K28" s="281">
        <v>2</v>
      </c>
      <c r="L28" s="281">
        <v>3</v>
      </c>
      <c r="M28" s="281">
        <v>2</v>
      </c>
      <c r="N28" s="281">
        <v>3</v>
      </c>
      <c r="O28" s="157">
        <v>2</v>
      </c>
      <c r="P28" s="233"/>
      <c r="Q28" s="233"/>
      <c r="R28" s="233"/>
      <c r="S28" s="233"/>
      <c r="T28" s="233"/>
      <c r="U28" s="233"/>
      <c r="V28" s="156">
        <f>SUM(E28:U28)</f>
        <v>27</v>
      </c>
      <c r="W28" s="238"/>
      <c r="X28" s="155"/>
      <c r="Y28" s="155"/>
      <c r="Z28" s="155"/>
      <c r="AA28" s="159"/>
      <c r="AB28" s="159"/>
      <c r="AC28" s="159"/>
      <c r="AD28" s="232"/>
      <c r="AE28" s="232"/>
      <c r="AF28" s="232"/>
      <c r="AG28" s="232"/>
      <c r="AH28" s="284"/>
      <c r="AI28" s="284"/>
      <c r="AJ28" s="284"/>
      <c r="AK28" s="285"/>
      <c r="AL28" s="219">
        <v>0</v>
      </c>
      <c r="AM28" s="219"/>
      <c r="AN28" s="219"/>
      <c r="AO28" s="219"/>
      <c r="AP28" s="289"/>
      <c r="AQ28" s="289"/>
      <c r="AR28" s="289"/>
      <c r="AS28" s="289"/>
      <c r="AT28" s="186"/>
      <c r="AU28" s="186"/>
      <c r="AV28" s="156">
        <f>SUM(X28:AU28)</f>
        <v>0</v>
      </c>
      <c r="AW28" s="163">
        <f>AV28+V28</f>
        <v>27</v>
      </c>
      <c r="AX28" s="176"/>
      <c r="AY28" s="176"/>
      <c r="AZ28" s="176"/>
      <c r="BA28" s="176"/>
      <c r="BB28" s="176"/>
      <c r="BC28" s="176"/>
      <c r="BD28" s="176"/>
      <c r="BE28" s="163"/>
      <c r="BF28" s="177"/>
    </row>
    <row r="29" spans="1:58" ht="20.25" thickBot="1" thickTop="1">
      <c r="A29" s="461"/>
      <c r="B29" s="347" t="s">
        <v>174</v>
      </c>
      <c r="C29" s="473" t="s">
        <v>173</v>
      </c>
      <c r="D29" s="114" t="s">
        <v>17</v>
      </c>
      <c r="E29" s="157">
        <v>6</v>
      </c>
      <c r="F29" s="157">
        <v>6</v>
      </c>
      <c r="G29" s="157">
        <v>6</v>
      </c>
      <c r="H29" s="157">
        <v>6</v>
      </c>
      <c r="I29" s="157">
        <v>6</v>
      </c>
      <c r="J29" s="157">
        <v>6</v>
      </c>
      <c r="K29" s="281">
        <v>6</v>
      </c>
      <c r="L29" s="281">
        <v>6</v>
      </c>
      <c r="M29" s="281">
        <v>6</v>
      </c>
      <c r="N29" s="281">
        <v>6</v>
      </c>
      <c r="O29" s="157">
        <v>6</v>
      </c>
      <c r="P29" s="233"/>
      <c r="Q29" s="233"/>
      <c r="R29" s="233"/>
      <c r="S29" s="233"/>
      <c r="T29" s="233"/>
      <c r="U29" s="282"/>
      <c r="V29" s="156">
        <f>SUM(E29:U29)</f>
        <v>66</v>
      </c>
      <c r="W29" s="238"/>
      <c r="X29" s="155">
        <v>4</v>
      </c>
      <c r="Y29" s="155">
        <v>2</v>
      </c>
      <c r="Z29" s="155">
        <v>4</v>
      </c>
      <c r="AA29" s="159">
        <v>2</v>
      </c>
      <c r="AB29" s="159">
        <v>4</v>
      </c>
      <c r="AC29" s="159">
        <v>2</v>
      </c>
      <c r="AD29" s="232"/>
      <c r="AE29" s="232"/>
      <c r="AF29" s="232"/>
      <c r="AG29" s="232"/>
      <c r="AH29" s="284">
        <v>2</v>
      </c>
      <c r="AI29" s="284">
        <v>4</v>
      </c>
      <c r="AJ29" s="284">
        <v>3</v>
      </c>
      <c r="AK29" s="286"/>
      <c r="AL29" s="219">
        <v>0</v>
      </c>
      <c r="AM29" s="219"/>
      <c r="AN29" s="219"/>
      <c r="AO29" s="219"/>
      <c r="AP29" s="289"/>
      <c r="AQ29" s="289"/>
      <c r="AR29" s="289"/>
      <c r="AS29" s="289"/>
      <c r="AT29" s="186"/>
      <c r="AU29" s="186"/>
      <c r="AV29" s="156">
        <f>SUM(X29:AU29)</f>
        <v>27</v>
      </c>
      <c r="AW29" s="163">
        <f>AV29+V29</f>
        <v>93</v>
      </c>
      <c r="AX29" s="176"/>
      <c r="AY29" s="176"/>
      <c r="AZ29" s="176"/>
      <c r="BA29" s="176"/>
      <c r="BB29" s="176"/>
      <c r="BC29" s="176"/>
      <c r="BD29" s="176"/>
      <c r="BE29" s="163"/>
      <c r="BF29" s="177"/>
    </row>
    <row r="30" spans="1:58" ht="19.5" thickBot="1">
      <c r="A30" s="461"/>
      <c r="B30" s="348"/>
      <c r="C30" s="474"/>
      <c r="D30" s="114" t="s">
        <v>18</v>
      </c>
      <c r="E30" s="157">
        <v>3</v>
      </c>
      <c r="F30" s="157">
        <v>3</v>
      </c>
      <c r="G30" s="157">
        <v>3</v>
      </c>
      <c r="H30" s="157">
        <v>3</v>
      </c>
      <c r="I30" s="157">
        <v>3</v>
      </c>
      <c r="J30" s="157">
        <v>3</v>
      </c>
      <c r="K30" s="281">
        <v>3</v>
      </c>
      <c r="L30" s="281">
        <v>3</v>
      </c>
      <c r="M30" s="281">
        <v>3</v>
      </c>
      <c r="N30" s="281">
        <v>3</v>
      </c>
      <c r="O30" s="157">
        <v>3</v>
      </c>
      <c r="P30" s="233"/>
      <c r="Q30" s="233"/>
      <c r="R30" s="233"/>
      <c r="S30" s="233"/>
      <c r="T30" s="233"/>
      <c r="U30" s="282"/>
      <c r="V30" s="156">
        <f>SUM(E30:U30)</f>
        <v>33</v>
      </c>
      <c r="W30" s="238"/>
      <c r="X30" s="155">
        <v>2</v>
      </c>
      <c r="Y30" s="155">
        <v>1</v>
      </c>
      <c r="Z30" s="155">
        <v>2</v>
      </c>
      <c r="AA30" s="159">
        <v>1</v>
      </c>
      <c r="AB30" s="159">
        <v>2</v>
      </c>
      <c r="AC30" s="159">
        <v>1</v>
      </c>
      <c r="AD30" s="232"/>
      <c r="AE30" s="232"/>
      <c r="AF30" s="232"/>
      <c r="AG30" s="232"/>
      <c r="AH30" s="284">
        <v>1</v>
      </c>
      <c r="AI30" s="284">
        <v>2</v>
      </c>
      <c r="AJ30" s="284">
        <v>1</v>
      </c>
      <c r="AK30" s="286"/>
      <c r="AL30" s="219">
        <v>0</v>
      </c>
      <c r="AM30" s="219"/>
      <c r="AN30" s="219"/>
      <c r="AO30" s="219"/>
      <c r="AP30" s="289"/>
      <c r="AQ30" s="289"/>
      <c r="AR30" s="289"/>
      <c r="AS30" s="289"/>
      <c r="AT30" s="186"/>
      <c r="AU30" s="186"/>
      <c r="AV30" s="156">
        <f>SUM(X30:AU30)</f>
        <v>13</v>
      </c>
      <c r="AW30" s="163">
        <f>AV30+V30</f>
        <v>46</v>
      </c>
      <c r="AX30" s="176"/>
      <c r="AY30" s="176"/>
      <c r="AZ30" s="176"/>
      <c r="BA30" s="176"/>
      <c r="BB30" s="176"/>
      <c r="BC30" s="176"/>
      <c r="BD30" s="176"/>
      <c r="BE30" s="163"/>
      <c r="BF30" s="177"/>
    </row>
    <row r="31" spans="1:58" ht="20.25" thickBot="1" thickTop="1">
      <c r="A31" s="461"/>
      <c r="B31" s="347" t="s">
        <v>182</v>
      </c>
      <c r="C31" s="473" t="s">
        <v>187</v>
      </c>
      <c r="D31" s="114" t="s">
        <v>17</v>
      </c>
      <c r="E31" s="157"/>
      <c r="F31" s="157"/>
      <c r="G31" s="157"/>
      <c r="H31" s="157"/>
      <c r="I31" s="157"/>
      <c r="J31" s="157"/>
      <c r="K31" s="281"/>
      <c r="L31" s="281"/>
      <c r="M31" s="281"/>
      <c r="N31" s="281"/>
      <c r="O31" s="157"/>
      <c r="P31" s="233"/>
      <c r="Q31" s="233"/>
      <c r="R31" s="233"/>
      <c r="S31" s="233"/>
      <c r="T31" s="233"/>
      <c r="U31" s="233"/>
      <c r="V31" s="156">
        <f t="shared" si="7"/>
        <v>0</v>
      </c>
      <c r="W31" s="238"/>
      <c r="X31" s="155">
        <v>6</v>
      </c>
      <c r="Y31" s="155">
        <v>6</v>
      </c>
      <c r="Z31" s="155">
        <v>6</v>
      </c>
      <c r="AA31" s="159">
        <v>6</v>
      </c>
      <c r="AB31" s="159">
        <v>6</v>
      </c>
      <c r="AC31" s="159">
        <v>6</v>
      </c>
      <c r="AD31" s="232"/>
      <c r="AE31" s="232"/>
      <c r="AF31" s="232"/>
      <c r="AG31" s="232"/>
      <c r="AH31" s="284">
        <v>6</v>
      </c>
      <c r="AI31" s="284">
        <v>6</v>
      </c>
      <c r="AJ31" s="284">
        <v>6</v>
      </c>
      <c r="AK31" s="285"/>
      <c r="AL31" s="219">
        <v>0</v>
      </c>
      <c r="AM31" s="219"/>
      <c r="AN31" s="219"/>
      <c r="AO31" s="219"/>
      <c r="AP31" s="289"/>
      <c r="AQ31" s="289"/>
      <c r="AR31" s="289"/>
      <c r="AS31" s="289"/>
      <c r="AT31" s="186"/>
      <c r="AU31" s="186"/>
      <c r="AV31" s="156">
        <f t="shared" si="4"/>
        <v>54</v>
      </c>
      <c r="AW31" s="163">
        <f t="shared" si="5"/>
        <v>54</v>
      </c>
      <c r="AX31" s="176"/>
      <c r="AY31" s="176"/>
      <c r="AZ31" s="176"/>
      <c r="BA31" s="176"/>
      <c r="BB31" s="176"/>
      <c r="BC31" s="176"/>
      <c r="BD31" s="176"/>
      <c r="BE31" s="163"/>
      <c r="BF31" s="177"/>
    </row>
    <row r="32" spans="1:58" ht="19.5" thickBot="1">
      <c r="A32" s="461"/>
      <c r="B32" s="348"/>
      <c r="C32" s="474"/>
      <c r="D32" s="114" t="s">
        <v>18</v>
      </c>
      <c r="E32" s="157"/>
      <c r="F32" s="157"/>
      <c r="G32" s="157"/>
      <c r="H32" s="157"/>
      <c r="I32" s="157"/>
      <c r="J32" s="157"/>
      <c r="K32" s="281"/>
      <c r="L32" s="281"/>
      <c r="M32" s="281"/>
      <c r="N32" s="281"/>
      <c r="O32" s="157"/>
      <c r="P32" s="233"/>
      <c r="Q32" s="233"/>
      <c r="R32" s="233"/>
      <c r="S32" s="233"/>
      <c r="T32" s="233"/>
      <c r="U32" s="233"/>
      <c r="V32" s="156">
        <f t="shared" si="7"/>
        <v>0</v>
      </c>
      <c r="W32" s="238"/>
      <c r="X32" s="155">
        <v>3</v>
      </c>
      <c r="Y32" s="155">
        <v>3</v>
      </c>
      <c r="Z32" s="155">
        <v>3</v>
      </c>
      <c r="AA32" s="159">
        <v>3</v>
      </c>
      <c r="AB32" s="159">
        <v>3</v>
      </c>
      <c r="AC32" s="159">
        <v>3</v>
      </c>
      <c r="AD32" s="232"/>
      <c r="AE32" s="232"/>
      <c r="AF32" s="232"/>
      <c r="AG32" s="232"/>
      <c r="AH32" s="284">
        <v>3</v>
      </c>
      <c r="AI32" s="284">
        <v>3</v>
      </c>
      <c r="AJ32" s="284">
        <v>3</v>
      </c>
      <c r="AK32" s="285"/>
      <c r="AL32" s="219">
        <v>0</v>
      </c>
      <c r="AM32" s="219"/>
      <c r="AN32" s="219"/>
      <c r="AO32" s="219"/>
      <c r="AP32" s="289"/>
      <c r="AQ32" s="289"/>
      <c r="AR32" s="289"/>
      <c r="AS32" s="289"/>
      <c r="AT32" s="186"/>
      <c r="AU32" s="186"/>
      <c r="AV32" s="156">
        <f t="shared" si="4"/>
        <v>27</v>
      </c>
      <c r="AW32" s="163">
        <f t="shared" si="5"/>
        <v>27</v>
      </c>
      <c r="AX32" s="176"/>
      <c r="AY32" s="176"/>
      <c r="AZ32" s="176"/>
      <c r="BA32" s="176"/>
      <c r="BB32" s="176"/>
      <c r="BC32" s="176"/>
      <c r="BD32" s="176"/>
      <c r="BE32" s="163"/>
      <c r="BF32" s="177"/>
    </row>
    <row r="33" spans="1:88" s="172" customFormat="1" ht="20.25" customHeight="1" thickBot="1" thickTop="1">
      <c r="A33" s="461"/>
      <c r="B33" s="347" t="s">
        <v>183</v>
      </c>
      <c r="C33" s="473" t="s">
        <v>184</v>
      </c>
      <c r="D33" s="114" t="s">
        <v>17</v>
      </c>
      <c r="E33" s="157"/>
      <c r="F33" s="157"/>
      <c r="G33" s="157"/>
      <c r="H33" s="157"/>
      <c r="I33" s="157"/>
      <c r="J33" s="157"/>
      <c r="K33" s="281"/>
      <c r="L33" s="281"/>
      <c r="M33" s="281"/>
      <c r="N33" s="281"/>
      <c r="O33" s="157"/>
      <c r="P33" s="233"/>
      <c r="Q33" s="233"/>
      <c r="R33" s="233"/>
      <c r="S33" s="233"/>
      <c r="T33" s="233"/>
      <c r="U33" s="282"/>
      <c r="V33" s="156">
        <f>SUM(E33:U33)</f>
        <v>0</v>
      </c>
      <c r="W33" s="238"/>
      <c r="X33" s="155">
        <v>4</v>
      </c>
      <c r="Y33" s="155">
        <v>6</v>
      </c>
      <c r="Z33" s="155">
        <v>4</v>
      </c>
      <c r="AA33" s="159">
        <v>6</v>
      </c>
      <c r="AB33" s="159">
        <v>4</v>
      </c>
      <c r="AC33" s="159">
        <v>6</v>
      </c>
      <c r="AD33" s="232"/>
      <c r="AE33" s="232"/>
      <c r="AF33" s="232"/>
      <c r="AG33" s="232"/>
      <c r="AH33" s="284">
        <v>6</v>
      </c>
      <c r="AI33" s="284">
        <v>4</v>
      </c>
      <c r="AJ33" s="284">
        <v>5</v>
      </c>
      <c r="AK33" s="286"/>
      <c r="AL33" s="219">
        <v>0</v>
      </c>
      <c r="AM33" s="219"/>
      <c r="AN33" s="219"/>
      <c r="AO33" s="219"/>
      <c r="AP33" s="289"/>
      <c r="AQ33" s="289"/>
      <c r="AR33" s="289"/>
      <c r="AS33" s="289"/>
      <c r="AT33" s="186"/>
      <c r="AU33" s="186"/>
      <c r="AV33" s="156">
        <f>SUM(X33:AU33)</f>
        <v>45</v>
      </c>
      <c r="AW33" s="163">
        <f>AV33+V33</f>
        <v>45</v>
      </c>
      <c r="AX33" s="176"/>
      <c r="AY33" s="176"/>
      <c r="AZ33" s="176"/>
      <c r="BA33" s="176"/>
      <c r="BB33" s="176"/>
      <c r="BC33" s="176"/>
      <c r="BD33" s="176"/>
      <c r="BE33" s="163"/>
      <c r="BF33" s="177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</row>
    <row r="34" spans="1:88" s="172" customFormat="1" ht="19.5" thickBot="1">
      <c r="A34" s="461"/>
      <c r="B34" s="348"/>
      <c r="C34" s="474"/>
      <c r="D34" s="114" t="s">
        <v>18</v>
      </c>
      <c r="E34" s="157"/>
      <c r="F34" s="157"/>
      <c r="G34" s="157"/>
      <c r="H34" s="157"/>
      <c r="I34" s="157"/>
      <c r="J34" s="157"/>
      <c r="K34" s="281"/>
      <c r="L34" s="281"/>
      <c r="M34" s="281"/>
      <c r="N34" s="281"/>
      <c r="O34" s="157"/>
      <c r="P34" s="233"/>
      <c r="Q34" s="233"/>
      <c r="R34" s="233"/>
      <c r="S34" s="233"/>
      <c r="T34" s="233"/>
      <c r="U34" s="282"/>
      <c r="V34" s="156">
        <f>SUM(E34:U34)</f>
        <v>0</v>
      </c>
      <c r="W34" s="238"/>
      <c r="X34" s="155">
        <v>2</v>
      </c>
      <c r="Y34" s="155">
        <v>3</v>
      </c>
      <c r="Z34" s="155">
        <v>2</v>
      </c>
      <c r="AA34" s="159">
        <v>3</v>
      </c>
      <c r="AB34" s="159">
        <v>2</v>
      </c>
      <c r="AC34" s="159">
        <v>3</v>
      </c>
      <c r="AD34" s="232"/>
      <c r="AE34" s="232"/>
      <c r="AF34" s="232"/>
      <c r="AG34" s="232"/>
      <c r="AH34" s="284">
        <v>3</v>
      </c>
      <c r="AI34" s="284">
        <v>2</v>
      </c>
      <c r="AJ34" s="284">
        <v>3</v>
      </c>
      <c r="AK34" s="286"/>
      <c r="AL34" s="219">
        <v>0</v>
      </c>
      <c r="AM34" s="219"/>
      <c r="AN34" s="219"/>
      <c r="AO34" s="219"/>
      <c r="AP34" s="289"/>
      <c r="AQ34" s="289"/>
      <c r="AR34" s="289"/>
      <c r="AS34" s="289"/>
      <c r="AT34" s="186"/>
      <c r="AU34" s="186"/>
      <c r="AV34" s="156">
        <f>SUM(X34:AU34)</f>
        <v>23</v>
      </c>
      <c r="AW34" s="163">
        <f>AV34+V34</f>
        <v>23</v>
      </c>
      <c r="AX34" s="176"/>
      <c r="AY34" s="176"/>
      <c r="AZ34" s="176"/>
      <c r="BA34" s="176"/>
      <c r="BB34" s="176"/>
      <c r="BC34" s="176"/>
      <c r="BD34" s="176"/>
      <c r="BE34" s="163"/>
      <c r="BF34" s="177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</row>
    <row r="35" spans="1:58" s="110" customFormat="1" ht="20.25" thickBot="1" thickTop="1">
      <c r="A35" s="461"/>
      <c r="B35" s="504" t="s">
        <v>128</v>
      </c>
      <c r="C35" s="506" t="s">
        <v>127</v>
      </c>
      <c r="D35" s="296" t="s">
        <v>17</v>
      </c>
      <c r="E35" s="297">
        <f>E37+E42</f>
        <v>22</v>
      </c>
      <c r="F35" s="297">
        <f aca="true" t="shared" si="20" ref="F35:U35">F37+F42</f>
        <v>20</v>
      </c>
      <c r="G35" s="297">
        <f t="shared" si="20"/>
        <v>22</v>
      </c>
      <c r="H35" s="297">
        <f t="shared" si="20"/>
        <v>20</v>
      </c>
      <c r="I35" s="297">
        <f t="shared" si="20"/>
        <v>22</v>
      </c>
      <c r="J35" s="297">
        <f t="shared" si="20"/>
        <v>20</v>
      </c>
      <c r="K35" s="297">
        <f t="shared" si="20"/>
        <v>22</v>
      </c>
      <c r="L35" s="297">
        <f t="shared" si="20"/>
        <v>20</v>
      </c>
      <c r="M35" s="297">
        <f t="shared" si="20"/>
        <v>22</v>
      </c>
      <c r="N35" s="297">
        <f t="shared" si="20"/>
        <v>20</v>
      </c>
      <c r="O35" s="297">
        <f t="shared" si="20"/>
        <v>21</v>
      </c>
      <c r="P35" s="233">
        <f t="shared" si="20"/>
        <v>0</v>
      </c>
      <c r="Q35" s="233">
        <f t="shared" si="20"/>
        <v>0</v>
      </c>
      <c r="R35" s="233">
        <f t="shared" si="20"/>
        <v>0</v>
      </c>
      <c r="S35" s="233">
        <f t="shared" si="20"/>
        <v>0</v>
      </c>
      <c r="T35" s="233">
        <f t="shared" si="20"/>
        <v>0</v>
      </c>
      <c r="U35" s="233">
        <f t="shared" si="20"/>
        <v>0</v>
      </c>
      <c r="V35" s="156">
        <f>SUM(E35:U35)</f>
        <v>231</v>
      </c>
      <c r="W35" s="238"/>
      <c r="X35" s="298">
        <f>X37+X42</f>
        <v>18</v>
      </c>
      <c r="Y35" s="298">
        <f aca="true" t="shared" si="21" ref="Y35:AO35">Y37+Y42</f>
        <v>18</v>
      </c>
      <c r="Z35" s="298">
        <f t="shared" si="21"/>
        <v>18</v>
      </c>
      <c r="AA35" s="298">
        <f t="shared" si="21"/>
        <v>18</v>
      </c>
      <c r="AB35" s="298">
        <f t="shared" si="21"/>
        <v>18</v>
      </c>
      <c r="AC35" s="298">
        <f t="shared" si="21"/>
        <v>18</v>
      </c>
      <c r="AD35" s="235">
        <f t="shared" si="21"/>
        <v>0</v>
      </c>
      <c r="AE35" s="235">
        <f t="shared" si="21"/>
        <v>0</v>
      </c>
      <c r="AF35" s="235">
        <f t="shared" si="21"/>
        <v>0</v>
      </c>
      <c r="AG35" s="235">
        <f t="shared" si="21"/>
        <v>0</v>
      </c>
      <c r="AH35" s="298">
        <f t="shared" si="21"/>
        <v>18</v>
      </c>
      <c r="AI35" s="298">
        <f t="shared" si="21"/>
        <v>18</v>
      </c>
      <c r="AJ35" s="298">
        <f t="shared" si="21"/>
        <v>18</v>
      </c>
      <c r="AK35" s="285"/>
      <c r="AL35" s="301">
        <f t="shared" si="21"/>
        <v>0</v>
      </c>
      <c r="AM35" s="301">
        <f t="shared" si="21"/>
        <v>0</v>
      </c>
      <c r="AN35" s="301">
        <f t="shared" si="21"/>
        <v>0</v>
      </c>
      <c r="AO35" s="301">
        <f t="shared" si="21"/>
        <v>0</v>
      </c>
      <c r="AP35" s="299"/>
      <c r="AQ35" s="299"/>
      <c r="AR35" s="299"/>
      <c r="AS35" s="299"/>
      <c r="AT35" s="186"/>
      <c r="AU35" s="186"/>
      <c r="AV35" s="156">
        <f t="shared" si="4"/>
        <v>162</v>
      </c>
      <c r="AW35" s="163">
        <f t="shared" si="5"/>
        <v>393</v>
      </c>
      <c r="AX35" s="176"/>
      <c r="AY35" s="176"/>
      <c r="AZ35" s="176"/>
      <c r="BA35" s="176"/>
      <c r="BB35" s="176"/>
      <c r="BC35" s="176"/>
      <c r="BD35" s="176"/>
      <c r="BE35" s="163"/>
      <c r="BF35" s="177"/>
    </row>
    <row r="36" spans="1:58" ht="19.5" customHeight="1" thickBot="1">
      <c r="A36" s="461"/>
      <c r="B36" s="505"/>
      <c r="C36" s="507"/>
      <c r="D36" s="296" t="s">
        <v>18</v>
      </c>
      <c r="E36" s="297">
        <f>E38+E43</f>
        <v>11</v>
      </c>
      <c r="F36" s="297">
        <f aca="true" t="shared" si="22" ref="F36:T36">F38+F43</f>
        <v>10</v>
      </c>
      <c r="G36" s="297">
        <f t="shared" si="22"/>
        <v>11</v>
      </c>
      <c r="H36" s="297">
        <f t="shared" si="22"/>
        <v>10</v>
      </c>
      <c r="I36" s="297">
        <f t="shared" si="22"/>
        <v>11</v>
      </c>
      <c r="J36" s="297">
        <f t="shared" si="22"/>
        <v>10</v>
      </c>
      <c r="K36" s="297">
        <f t="shared" si="22"/>
        <v>11</v>
      </c>
      <c r="L36" s="297">
        <f t="shared" si="22"/>
        <v>10</v>
      </c>
      <c r="M36" s="297">
        <f t="shared" si="22"/>
        <v>11</v>
      </c>
      <c r="N36" s="297">
        <f t="shared" si="22"/>
        <v>10</v>
      </c>
      <c r="O36" s="297">
        <f t="shared" si="22"/>
        <v>11</v>
      </c>
      <c r="P36" s="233">
        <f t="shared" si="22"/>
        <v>0</v>
      </c>
      <c r="Q36" s="233">
        <f t="shared" si="22"/>
        <v>0</v>
      </c>
      <c r="R36" s="233">
        <f t="shared" si="22"/>
        <v>0</v>
      </c>
      <c r="S36" s="233">
        <f t="shared" si="22"/>
        <v>0</v>
      </c>
      <c r="T36" s="233">
        <f t="shared" si="22"/>
        <v>0</v>
      </c>
      <c r="U36" s="233">
        <f>U38+U43</f>
        <v>0</v>
      </c>
      <c r="V36" s="156">
        <f t="shared" si="7"/>
        <v>116</v>
      </c>
      <c r="W36" s="238"/>
      <c r="X36" s="298">
        <f>X38+X43</f>
        <v>9</v>
      </c>
      <c r="Y36" s="298">
        <f aca="true" t="shared" si="23" ref="Y36:AJ36">Y38+Y43</f>
        <v>9</v>
      </c>
      <c r="Z36" s="298">
        <f t="shared" si="23"/>
        <v>9</v>
      </c>
      <c r="AA36" s="298">
        <f t="shared" si="23"/>
        <v>9</v>
      </c>
      <c r="AB36" s="298">
        <f t="shared" si="23"/>
        <v>9</v>
      </c>
      <c r="AC36" s="298">
        <f t="shared" si="23"/>
        <v>9</v>
      </c>
      <c r="AD36" s="235">
        <f t="shared" si="23"/>
        <v>0</v>
      </c>
      <c r="AE36" s="235">
        <f t="shared" si="23"/>
        <v>0</v>
      </c>
      <c r="AF36" s="235">
        <f t="shared" si="23"/>
        <v>0</v>
      </c>
      <c r="AG36" s="235">
        <f t="shared" si="23"/>
        <v>0</v>
      </c>
      <c r="AH36" s="298">
        <f t="shared" si="23"/>
        <v>9</v>
      </c>
      <c r="AI36" s="298">
        <f t="shared" si="23"/>
        <v>9</v>
      </c>
      <c r="AJ36" s="298">
        <f t="shared" si="23"/>
        <v>9</v>
      </c>
      <c r="AK36" s="285"/>
      <c r="AL36" s="219">
        <v>0</v>
      </c>
      <c r="AM36" s="219"/>
      <c r="AN36" s="219"/>
      <c r="AO36" s="219"/>
      <c r="AP36" s="299"/>
      <c r="AQ36" s="299"/>
      <c r="AR36" s="299"/>
      <c r="AS36" s="299"/>
      <c r="AT36" s="186"/>
      <c r="AU36" s="186"/>
      <c r="AV36" s="156">
        <f>SUM(X36:AU36)</f>
        <v>81</v>
      </c>
      <c r="AW36" s="163">
        <f>AV36+V36</f>
        <v>197</v>
      </c>
      <c r="AX36" s="176"/>
      <c r="AY36" s="176"/>
      <c r="AZ36" s="176"/>
      <c r="BA36" s="176"/>
      <c r="BB36" s="176"/>
      <c r="BC36" s="176"/>
      <c r="BD36" s="176"/>
      <c r="BE36" s="163"/>
      <c r="BF36" s="177"/>
    </row>
    <row r="37" spans="1:58" ht="20.25" thickBot="1" thickTop="1">
      <c r="A37" s="461"/>
      <c r="B37" s="454" t="s">
        <v>145</v>
      </c>
      <c r="C37" s="467" t="s">
        <v>175</v>
      </c>
      <c r="D37" s="123" t="s">
        <v>17</v>
      </c>
      <c r="E37" s="169">
        <f>E39+E41</f>
        <v>14</v>
      </c>
      <c r="F37" s="169">
        <f aca="true" t="shared" si="24" ref="F37:T37">F39+F41</f>
        <v>14</v>
      </c>
      <c r="G37" s="169">
        <f t="shared" si="24"/>
        <v>14</v>
      </c>
      <c r="H37" s="169">
        <f t="shared" si="24"/>
        <v>14</v>
      </c>
      <c r="I37" s="169">
        <f t="shared" si="24"/>
        <v>14</v>
      </c>
      <c r="J37" s="169">
        <f t="shared" si="24"/>
        <v>14</v>
      </c>
      <c r="K37" s="169">
        <f t="shared" si="24"/>
        <v>14</v>
      </c>
      <c r="L37" s="169">
        <f t="shared" si="24"/>
        <v>14</v>
      </c>
      <c r="M37" s="169">
        <f t="shared" si="24"/>
        <v>14</v>
      </c>
      <c r="N37" s="169">
        <f t="shared" si="24"/>
        <v>14</v>
      </c>
      <c r="O37" s="169">
        <f t="shared" si="24"/>
        <v>14</v>
      </c>
      <c r="P37" s="233">
        <f t="shared" si="24"/>
        <v>0</v>
      </c>
      <c r="Q37" s="233">
        <f t="shared" si="24"/>
        <v>0</v>
      </c>
      <c r="R37" s="233">
        <f t="shared" si="24"/>
        <v>0</v>
      </c>
      <c r="S37" s="233">
        <f t="shared" si="24"/>
        <v>0</v>
      </c>
      <c r="T37" s="233">
        <f t="shared" si="24"/>
        <v>0</v>
      </c>
      <c r="U37" s="233">
        <f>U39+U41</f>
        <v>0</v>
      </c>
      <c r="V37" s="156">
        <f t="shared" si="7"/>
        <v>154</v>
      </c>
      <c r="W37" s="238"/>
      <c r="X37" s="170">
        <f>X39+X41</f>
        <v>0</v>
      </c>
      <c r="Y37" s="170">
        <f aca="true" t="shared" si="25" ref="Y37:AJ37">Y39+Y41</f>
        <v>0</v>
      </c>
      <c r="Z37" s="170">
        <f t="shared" si="25"/>
        <v>0</v>
      </c>
      <c r="AA37" s="170">
        <f t="shared" si="25"/>
        <v>0</v>
      </c>
      <c r="AB37" s="170">
        <f t="shared" si="25"/>
        <v>0</v>
      </c>
      <c r="AC37" s="170">
        <f t="shared" si="25"/>
        <v>0</v>
      </c>
      <c r="AD37" s="235">
        <f t="shared" si="25"/>
        <v>0</v>
      </c>
      <c r="AE37" s="235">
        <f t="shared" si="25"/>
        <v>0</v>
      </c>
      <c r="AF37" s="235">
        <f t="shared" si="25"/>
        <v>0</v>
      </c>
      <c r="AG37" s="235">
        <f t="shared" si="25"/>
        <v>0</v>
      </c>
      <c r="AH37" s="170">
        <f t="shared" si="25"/>
        <v>0</v>
      </c>
      <c r="AI37" s="170">
        <f t="shared" si="25"/>
        <v>0</v>
      </c>
      <c r="AJ37" s="246">
        <f t="shared" si="25"/>
        <v>0</v>
      </c>
      <c r="AK37" s="285"/>
      <c r="AL37" s="219">
        <v>0</v>
      </c>
      <c r="AM37" s="219"/>
      <c r="AN37" s="219"/>
      <c r="AO37" s="219"/>
      <c r="AP37" s="171"/>
      <c r="AQ37" s="171"/>
      <c r="AR37" s="171"/>
      <c r="AS37" s="171"/>
      <c r="AT37" s="186"/>
      <c r="AU37" s="186"/>
      <c r="AV37" s="156">
        <f t="shared" si="4"/>
        <v>0</v>
      </c>
      <c r="AW37" s="163">
        <f t="shared" si="5"/>
        <v>154</v>
      </c>
      <c r="AX37" s="176"/>
      <c r="AY37" s="176"/>
      <c r="AZ37" s="176"/>
      <c r="BA37" s="176"/>
      <c r="BB37" s="176"/>
      <c r="BC37" s="176"/>
      <c r="BD37" s="176"/>
      <c r="BE37" s="163"/>
      <c r="BF37" s="177"/>
    </row>
    <row r="38" spans="1:58" ht="20.25" customHeight="1" thickBot="1">
      <c r="A38" s="461"/>
      <c r="B38" s="455"/>
      <c r="C38" s="468"/>
      <c r="D38" s="124" t="s">
        <v>18</v>
      </c>
      <c r="E38" s="169">
        <f>E40</f>
        <v>7</v>
      </c>
      <c r="F38" s="169">
        <f aca="true" t="shared" si="26" ref="F38:T38">F40</f>
        <v>7</v>
      </c>
      <c r="G38" s="169">
        <f t="shared" si="26"/>
        <v>7</v>
      </c>
      <c r="H38" s="169">
        <f t="shared" si="26"/>
        <v>7</v>
      </c>
      <c r="I38" s="169">
        <f t="shared" si="26"/>
        <v>7</v>
      </c>
      <c r="J38" s="169">
        <f t="shared" si="26"/>
        <v>7</v>
      </c>
      <c r="K38" s="169">
        <f t="shared" si="26"/>
        <v>7</v>
      </c>
      <c r="L38" s="169">
        <f t="shared" si="26"/>
        <v>7</v>
      </c>
      <c r="M38" s="169">
        <f t="shared" si="26"/>
        <v>7</v>
      </c>
      <c r="N38" s="169">
        <f t="shared" si="26"/>
        <v>7</v>
      </c>
      <c r="O38" s="169">
        <f t="shared" si="26"/>
        <v>7</v>
      </c>
      <c r="P38" s="233">
        <f t="shared" si="26"/>
        <v>0</v>
      </c>
      <c r="Q38" s="233">
        <f t="shared" si="26"/>
        <v>0</v>
      </c>
      <c r="R38" s="233">
        <f t="shared" si="26"/>
        <v>0</v>
      </c>
      <c r="S38" s="233">
        <f t="shared" si="26"/>
        <v>0</v>
      </c>
      <c r="T38" s="233">
        <f t="shared" si="26"/>
        <v>0</v>
      </c>
      <c r="U38" s="233">
        <f>U40</f>
        <v>0</v>
      </c>
      <c r="V38" s="156">
        <f t="shared" si="7"/>
        <v>77</v>
      </c>
      <c r="W38" s="238"/>
      <c r="X38" s="170">
        <f>X40</f>
        <v>0</v>
      </c>
      <c r="Y38" s="170">
        <f aca="true" t="shared" si="27" ref="Y38:AJ38">Y40</f>
        <v>0</v>
      </c>
      <c r="Z38" s="170">
        <f t="shared" si="27"/>
        <v>0</v>
      </c>
      <c r="AA38" s="170">
        <f t="shared" si="27"/>
        <v>0</v>
      </c>
      <c r="AB38" s="170">
        <f t="shared" si="27"/>
        <v>0</v>
      </c>
      <c r="AC38" s="170">
        <f t="shared" si="27"/>
        <v>0</v>
      </c>
      <c r="AD38" s="235">
        <f t="shared" si="27"/>
        <v>0</v>
      </c>
      <c r="AE38" s="235">
        <f t="shared" si="27"/>
        <v>0</v>
      </c>
      <c r="AF38" s="235">
        <f t="shared" si="27"/>
        <v>0</v>
      </c>
      <c r="AG38" s="235">
        <f t="shared" si="27"/>
        <v>0</v>
      </c>
      <c r="AH38" s="170">
        <f t="shared" si="27"/>
        <v>0</v>
      </c>
      <c r="AI38" s="170">
        <f t="shared" si="27"/>
        <v>0</v>
      </c>
      <c r="AJ38" s="170">
        <f t="shared" si="27"/>
        <v>0</v>
      </c>
      <c r="AK38" s="285"/>
      <c r="AL38" s="219">
        <v>0</v>
      </c>
      <c r="AM38" s="219"/>
      <c r="AN38" s="219"/>
      <c r="AO38" s="219"/>
      <c r="AP38" s="171"/>
      <c r="AQ38" s="171"/>
      <c r="AR38" s="171"/>
      <c r="AS38" s="171"/>
      <c r="AT38" s="186"/>
      <c r="AU38" s="186"/>
      <c r="AV38" s="156">
        <f t="shared" si="4"/>
        <v>0</v>
      </c>
      <c r="AW38" s="163">
        <f t="shared" si="5"/>
        <v>77</v>
      </c>
      <c r="AX38" s="176"/>
      <c r="AY38" s="176"/>
      <c r="AZ38" s="176"/>
      <c r="BA38" s="176"/>
      <c r="BB38" s="176"/>
      <c r="BC38" s="176"/>
      <c r="BD38" s="176"/>
      <c r="BE38" s="163"/>
      <c r="BF38" s="177"/>
    </row>
    <row r="39" spans="1:58" ht="20.25" thickBot="1" thickTop="1">
      <c r="A39" s="461"/>
      <c r="B39" s="500" t="s">
        <v>176</v>
      </c>
      <c r="C39" s="502" t="s">
        <v>175</v>
      </c>
      <c r="D39" s="197" t="s">
        <v>17</v>
      </c>
      <c r="E39" s="162">
        <v>14</v>
      </c>
      <c r="F39" s="162">
        <v>14</v>
      </c>
      <c r="G39" s="162">
        <v>14</v>
      </c>
      <c r="H39" s="162">
        <v>14</v>
      </c>
      <c r="I39" s="162">
        <v>14</v>
      </c>
      <c r="J39" s="224">
        <v>14</v>
      </c>
      <c r="K39" s="162">
        <v>14</v>
      </c>
      <c r="L39" s="162">
        <v>14</v>
      </c>
      <c r="M39" s="162">
        <v>14</v>
      </c>
      <c r="N39" s="162">
        <v>14</v>
      </c>
      <c r="O39" s="162">
        <v>14</v>
      </c>
      <c r="P39" s="233"/>
      <c r="Q39" s="233"/>
      <c r="R39" s="233"/>
      <c r="S39" s="233"/>
      <c r="T39" s="233"/>
      <c r="U39" s="233"/>
      <c r="V39" s="156">
        <f t="shared" si="7"/>
        <v>154</v>
      </c>
      <c r="W39" s="238"/>
      <c r="X39" s="173">
        <v>0</v>
      </c>
      <c r="Y39" s="173"/>
      <c r="Z39" s="173"/>
      <c r="AA39" s="174"/>
      <c r="AB39" s="227"/>
      <c r="AC39" s="227"/>
      <c r="AD39" s="232"/>
      <c r="AE39" s="232"/>
      <c r="AF39" s="232"/>
      <c r="AG39" s="232"/>
      <c r="AH39" s="174"/>
      <c r="AI39" s="174"/>
      <c r="AJ39" s="174"/>
      <c r="AK39" s="285"/>
      <c r="AL39" s="219">
        <v>0</v>
      </c>
      <c r="AM39" s="219"/>
      <c r="AN39" s="219"/>
      <c r="AO39" s="219"/>
      <c r="AP39" s="289"/>
      <c r="AQ39" s="289"/>
      <c r="AR39" s="289"/>
      <c r="AS39" s="289"/>
      <c r="AT39" s="186"/>
      <c r="AU39" s="186"/>
      <c r="AV39" s="156">
        <f t="shared" si="4"/>
        <v>0</v>
      </c>
      <c r="AW39" s="163">
        <f t="shared" si="5"/>
        <v>154</v>
      </c>
      <c r="AX39" s="176"/>
      <c r="AY39" s="176"/>
      <c r="AZ39" s="176"/>
      <c r="BA39" s="176"/>
      <c r="BB39" s="176"/>
      <c r="BC39" s="176"/>
      <c r="BD39" s="176"/>
      <c r="BE39" s="163"/>
      <c r="BF39" s="177"/>
    </row>
    <row r="40" spans="1:58" ht="26.25" customHeight="1" thickBot="1">
      <c r="A40" s="461"/>
      <c r="B40" s="501"/>
      <c r="C40" s="503"/>
      <c r="D40" s="125" t="s">
        <v>18</v>
      </c>
      <c r="E40" s="162">
        <v>7</v>
      </c>
      <c r="F40" s="162">
        <v>7</v>
      </c>
      <c r="G40" s="162">
        <v>7</v>
      </c>
      <c r="H40" s="162">
        <v>7</v>
      </c>
      <c r="I40" s="162">
        <v>7</v>
      </c>
      <c r="J40" s="224">
        <v>7</v>
      </c>
      <c r="K40" s="162">
        <v>7</v>
      </c>
      <c r="L40" s="162">
        <v>7</v>
      </c>
      <c r="M40" s="162">
        <v>7</v>
      </c>
      <c r="N40" s="162">
        <v>7</v>
      </c>
      <c r="O40" s="162">
        <v>7</v>
      </c>
      <c r="P40" s="233"/>
      <c r="Q40" s="233"/>
      <c r="R40" s="233"/>
      <c r="S40" s="233"/>
      <c r="T40" s="233"/>
      <c r="U40" s="233"/>
      <c r="V40" s="156">
        <f t="shared" si="7"/>
        <v>77</v>
      </c>
      <c r="W40" s="238"/>
      <c r="X40" s="173">
        <v>0</v>
      </c>
      <c r="Y40" s="173"/>
      <c r="Z40" s="173"/>
      <c r="AA40" s="174"/>
      <c r="AB40" s="227"/>
      <c r="AC40" s="227"/>
      <c r="AD40" s="232"/>
      <c r="AE40" s="232"/>
      <c r="AF40" s="232"/>
      <c r="AG40" s="232"/>
      <c r="AH40" s="174"/>
      <c r="AI40" s="174"/>
      <c r="AJ40" s="174"/>
      <c r="AK40" s="285"/>
      <c r="AL40" s="219">
        <v>0</v>
      </c>
      <c r="AM40" s="219"/>
      <c r="AN40" s="219"/>
      <c r="AO40" s="219"/>
      <c r="AP40" s="289"/>
      <c r="AQ40" s="289"/>
      <c r="AR40" s="289"/>
      <c r="AS40" s="289"/>
      <c r="AT40" s="186"/>
      <c r="AU40" s="186"/>
      <c r="AV40" s="156">
        <f t="shared" si="4"/>
        <v>0</v>
      </c>
      <c r="AW40" s="163">
        <f t="shared" si="5"/>
        <v>77</v>
      </c>
      <c r="AX40" s="176"/>
      <c r="AY40" s="176"/>
      <c r="AZ40" s="176"/>
      <c r="BA40" s="176"/>
      <c r="BB40" s="176"/>
      <c r="BC40" s="176"/>
      <c r="BD40" s="176"/>
      <c r="BE40" s="163"/>
      <c r="BF40" s="177"/>
    </row>
    <row r="41" spans="1:58" ht="26.25" customHeight="1" thickBot="1" thickTop="1">
      <c r="A41" s="461"/>
      <c r="B41" s="213" t="s">
        <v>165</v>
      </c>
      <c r="C41" s="310" t="s">
        <v>185</v>
      </c>
      <c r="D41" s="213"/>
      <c r="E41" s="157">
        <v>0</v>
      </c>
      <c r="F41" s="157"/>
      <c r="G41" s="157"/>
      <c r="H41" s="157"/>
      <c r="I41" s="157"/>
      <c r="J41" s="157"/>
      <c r="K41" s="281"/>
      <c r="L41" s="281"/>
      <c r="M41" s="281"/>
      <c r="N41" s="281"/>
      <c r="O41" s="157"/>
      <c r="P41" s="233"/>
      <c r="Q41" s="233"/>
      <c r="R41" s="233"/>
      <c r="S41" s="233"/>
      <c r="T41" s="233"/>
      <c r="U41" s="233"/>
      <c r="V41" s="156">
        <f t="shared" si="7"/>
        <v>0</v>
      </c>
      <c r="W41" s="225"/>
      <c r="X41" s="155">
        <v>0</v>
      </c>
      <c r="Y41" s="155"/>
      <c r="Z41" s="155"/>
      <c r="AA41" s="155"/>
      <c r="AB41" s="155"/>
      <c r="AC41" s="155"/>
      <c r="AD41" s="235"/>
      <c r="AE41" s="235"/>
      <c r="AF41" s="235"/>
      <c r="AG41" s="235"/>
      <c r="AH41" s="284"/>
      <c r="AI41" s="284"/>
      <c r="AJ41" s="284"/>
      <c r="AK41" s="285"/>
      <c r="AL41" s="220">
        <v>0</v>
      </c>
      <c r="AM41" s="220"/>
      <c r="AN41" s="220"/>
      <c r="AO41" s="219"/>
      <c r="AP41" s="289"/>
      <c r="AQ41" s="289"/>
      <c r="AR41" s="289"/>
      <c r="AS41" s="289"/>
      <c r="AT41" s="186"/>
      <c r="AU41" s="186"/>
      <c r="AV41" s="156">
        <f t="shared" si="4"/>
        <v>0</v>
      </c>
      <c r="AW41" s="163">
        <f t="shared" si="5"/>
        <v>0</v>
      </c>
      <c r="AX41" s="176"/>
      <c r="AY41" s="176"/>
      <c r="AZ41" s="176"/>
      <c r="BA41" s="176"/>
      <c r="BB41" s="176"/>
      <c r="BC41" s="176"/>
      <c r="BD41" s="176"/>
      <c r="BE41" s="163"/>
      <c r="BF41" s="177"/>
    </row>
    <row r="42" spans="1:58" ht="18" customHeight="1" thickBot="1">
      <c r="A42" s="461"/>
      <c r="B42" s="492" t="s">
        <v>178</v>
      </c>
      <c r="C42" s="498" t="s">
        <v>179</v>
      </c>
      <c r="D42" s="123" t="s">
        <v>17</v>
      </c>
      <c r="E42" s="161">
        <f>E44</f>
        <v>8</v>
      </c>
      <c r="F42" s="161">
        <f aca="true" t="shared" si="28" ref="F42:O42">F44</f>
        <v>6</v>
      </c>
      <c r="G42" s="161">
        <f t="shared" si="28"/>
        <v>8</v>
      </c>
      <c r="H42" s="161">
        <f t="shared" si="28"/>
        <v>6</v>
      </c>
      <c r="I42" s="161">
        <f t="shared" si="28"/>
        <v>8</v>
      </c>
      <c r="J42" s="161">
        <f t="shared" si="28"/>
        <v>6</v>
      </c>
      <c r="K42" s="161">
        <f t="shared" si="28"/>
        <v>8</v>
      </c>
      <c r="L42" s="161">
        <f t="shared" si="28"/>
        <v>6</v>
      </c>
      <c r="M42" s="161">
        <f t="shared" si="28"/>
        <v>8</v>
      </c>
      <c r="N42" s="161">
        <f t="shared" si="28"/>
        <v>6</v>
      </c>
      <c r="O42" s="161">
        <f t="shared" si="28"/>
        <v>7</v>
      </c>
      <c r="P42" s="233">
        <f aca="true" t="shared" si="29" ref="P42:U43">P44</f>
        <v>0</v>
      </c>
      <c r="Q42" s="233">
        <f t="shared" si="29"/>
        <v>0</v>
      </c>
      <c r="R42" s="233">
        <f t="shared" si="29"/>
        <v>0</v>
      </c>
      <c r="S42" s="233">
        <f t="shared" si="29"/>
        <v>0</v>
      </c>
      <c r="T42" s="233">
        <f t="shared" si="29"/>
        <v>0</v>
      </c>
      <c r="U42" s="233">
        <f t="shared" si="29"/>
        <v>0</v>
      </c>
      <c r="V42" s="156">
        <f t="shared" si="7"/>
        <v>77</v>
      </c>
      <c r="W42" s="225"/>
      <c r="X42" s="161">
        <f aca="true" t="shared" si="30" ref="X42:AJ43">X44</f>
        <v>18</v>
      </c>
      <c r="Y42" s="161">
        <f t="shared" si="30"/>
        <v>18</v>
      </c>
      <c r="Z42" s="161">
        <f t="shared" si="30"/>
        <v>18</v>
      </c>
      <c r="AA42" s="161">
        <f t="shared" si="30"/>
        <v>18</v>
      </c>
      <c r="AB42" s="161">
        <f t="shared" si="30"/>
        <v>18</v>
      </c>
      <c r="AC42" s="161">
        <f t="shared" si="30"/>
        <v>18</v>
      </c>
      <c r="AD42" s="233">
        <f t="shared" si="30"/>
        <v>0</v>
      </c>
      <c r="AE42" s="233">
        <f t="shared" si="30"/>
        <v>0</v>
      </c>
      <c r="AF42" s="233">
        <f t="shared" si="30"/>
        <v>0</v>
      </c>
      <c r="AG42" s="233">
        <f t="shared" si="30"/>
        <v>0</v>
      </c>
      <c r="AH42" s="161">
        <f t="shared" si="30"/>
        <v>18</v>
      </c>
      <c r="AI42" s="161">
        <f t="shared" si="30"/>
        <v>18</v>
      </c>
      <c r="AJ42" s="161">
        <f t="shared" si="30"/>
        <v>18</v>
      </c>
      <c r="AK42" s="285"/>
      <c r="AL42" s="219"/>
      <c r="AM42" s="219"/>
      <c r="AN42" s="219"/>
      <c r="AO42" s="219"/>
      <c r="AP42" s="161"/>
      <c r="AQ42" s="161"/>
      <c r="AR42" s="161"/>
      <c r="AS42" s="161"/>
      <c r="AT42" s="186"/>
      <c r="AU42" s="186"/>
      <c r="AV42" s="156">
        <f t="shared" si="4"/>
        <v>162</v>
      </c>
      <c r="AW42" s="163">
        <f t="shared" si="5"/>
        <v>239</v>
      </c>
      <c r="AX42" s="176"/>
      <c r="AY42" s="176"/>
      <c r="AZ42" s="176"/>
      <c r="BA42" s="176"/>
      <c r="BB42" s="176"/>
      <c r="BC42" s="176"/>
      <c r="BD42" s="176"/>
      <c r="BE42" s="163"/>
      <c r="BF42" s="177"/>
    </row>
    <row r="43" spans="1:68" s="172" customFormat="1" ht="18" customHeight="1" thickBot="1">
      <c r="A43" s="461"/>
      <c r="B43" s="493"/>
      <c r="C43" s="499"/>
      <c r="D43" s="124" t="s">
        <v>18</v>
      </c>
      <c r="E43" s="161">
        <f>E45</f>
        <v>4</v>
      </c>
      <c r="F43" s="161">
        <f aca="true" t="shared" si="31" ref="F43:O43">F45</f>
        <v>3</v>
      </c>
      <c r="G43" s="161">
        <f t="shared" si="31"/>
        <v>4</v>
      </c>
      <c r="H43" s="161">
        <f t="shared" si="31"/>
        <v>3</v>
      </c>
      <c r="I43" s="161">
        <f t="shared" si="31"/>
        <v>4</v>
      </c>
      <c r="J43" s="161">
        <f t="shared" si="31"/>
        <v>3</v>
      </c>
      <c r="K43" s="161">
        <f t="shared" si="31"/>
        <v>4</v>
      </c>
      <c r="L43" s="161">
        <f t="shared" si="31"/>
        <v>3</v>
      </c>
      <c r="M43" s="161">
        <f t="shared" si="31"/>
        <v>4</v>
      </c>
      <c r="N43" s="161">
        <f t="shared" si="31"/>
        <v>3</v>
      </c>
      <c r="O43" s="161">
        <f t="shared" si="31"/>
        <v>4</v>
      </c>
      <c r="P43" s="233">
        <f t="shared" si="29"/>
        <v>0</v>
      </c>
      <c r="Q43" s="233">
        <f t="shared" si="29"/>
        <v>0</v>
      </c>
      <c r="R43" s="233">
        <f t="shared" si="29"/>
        <v>0</v>
      </c>
      <c r="S43" s="233">
        <f t="shared" si="29"/>
        <v>0</v>
      </c>
      <c r="T43" s="233">
        <f t="shared" si="29"/>
        <v>0</v>
      </c>
      <c r="U43" s="233">
        <f t="shared" si="29"/>
        <v>0</v>
      </c>
      <c r="V43" s="156">
        <f t="shared" si="7"/>
        <v>39</v>
      </c>
      <c r="W43" s="225"/>
      <c r="X43" s="161">
        <f t="shared" si="30"/>
        <v>9</v>
      </c>
      <c r="Y43" s="161">
        <f t="shared" si="30"/>
        <v>9</v>
      </c>
      <c r="Z43" s="161">
        <f t="shared" si="30"/>
        <v>9</v>
      </c>
      <c r="AA43" s="161">
        <f t="shared" si="30"/>
        <v>9</v>
      </c>
      <c r="AB43" s="161">
        <f t="shared" si="30"/>
        <v>9</v>
      </c>
      <c r="AC43" s="161">
        <f t="shared" si="30"/>
        <v>9</v>
      </c>
      <c r="AD43" s="233">
        <f t="shared" si="30"/>
        <v>0</v>
      </c>
      <c r="AE43" s="233">
        <f t="shared" si="30"/>
        <v>0</v>
      </c>
      <c r="AF43" s="233">
        <f t="shared" si="30"/>
        <v>0</v>
      </c>
      <c r="AG43" s="233">
        <f t="shared" si="30"/>
        <v>0</v>
      </c>
      <c r="AH43" s="161">
        <f t="shared" si="30"/>
        <v>9</v>
      </c>
      <c r="AI43" s="161">
        <f t="shared" si="30"/>
        <v>9</v>
      </c>
      <c r="AJ43" s="161">
        <f t="shared" si="30"/>
        <v>9</v>
      </c>
      <c r="AK43" s="285"/>
      <c r="AL43" s="219"/>
      <c r="AM43" s="219"/>
      <c r="AN43" s="219"/>
      <c r="AO43" s="219"/>
      <c r="AP43" s="161"/>
      <c r="AQ43" s="161"/>
      <c r="AR43" s="161"/>
      <c r="AS43" s="161"/>
      <c r="AT43" s="186"/>
      <c r="AU43" s="186"/>
      <c r="AV43" s="156">
        <f t="shared" si="4"/>
        <v>81</v>
      </c>
      <c r="AW43" s="163">
        <f t="shared" si="5"/>
        <v>120</v>
      </c>
      <c r="AX43" s="176"/>
      <c r="AY43" s="176"/>
      <c r="AZ43" s="176"/>
      <c r="BA43" s="176"/>
      <c r="BB43" s="176"/>
      <c r="BC43" s="176"/>
      <c r="BD43" s="176"/>
      <c r="BE43" s="163"/>
      <c r="BF43" s="177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</row>
    <row r="44" spans="1:58" ht="22.5" customHeight="1" thickBot="1" thickTop="1">
      <c r="A44" s="461"/>
      <c r="B44" s="494" t="s">
        <v>180</v>
      </c>
      <c r="C44" s="496" t="s">
        <v>181</v>
      </c>
      <c r="D44" s="315" t="s">
        <v>17</v>
      </c>
      <c r="E44" s="162">
        <v>8</v>
      </c>
      <c r="F44" s="162">
        <v>6</v>
      </c>
      <c r="G44" s="162">
        <v>8</v>
      </c>
      <c r="H44" s="162">
        <v>6</v>
      </c>
      <c r="I44" s="162">
        <v>8</v>
      </c>
      <c r="J44" s="224">
        <v>6</v>
      </c>
      <c r="K44" s="162">
        <v>8</v>
      </c>
      <c r="L44" s="162">
        <v>6</v>
      </c>
      <c r="M44" s="162">
        <v>8</v>
      </c>
      <c r="N44" s="162">
        <v>6</v>
      </c>
      <c r="O44" s="162">
        <v>7</v>
      </c>
      <c r="P44" s="233"/>
      <c r="Q44" s="233"/>
      <c r="R44" s="233"/>
      <c r="S44" s="233"/>
      <c r="T44" s="233"/>
      <c r="U44" s="282"/>
      <c r="V44" s="156">
        <f t="shared" si="7"/>
        <v>77</v>
      </c>
      <c r="W44" s="225"/>
      <c r="X44" s="162">
        <v>18</v>
      </c>
      <c r="Y44" s="162">
        <v>18</v>
      </c>
      <c r="Z44" s="162">
        <v>18</v>
      </c>
      <c r="AA44" s="162">
        <v>18</v>
      </c>
      <c r="AB44" s="224">
        <v>18</v>
      </c>
      <c r="AC44" s="224">
        <v>18</v>
      </c>
      <c r="AD44" s="233"/>
      <c r="AE44" s="233"/>
      <c r="AF44" s="233"/>
      <c r="AG44" s="233"/>
      <c r="AH44" s="281">
        <v>18</v>
      </c>
      <c r="AI44" s="281">
        <v>18</v>
      </c>
      <c r="AJ44" s="281">
        <v>18</v>
      </c>
      <c r="AK44" s="285"/>
      <c r="AL44" s="220">
        <v>0</v>
      </c>
      <c r="AM44" s="220"/>
      <c r="AN44" s="220"/>
      <c r="AO44" s="220"/>
      <c r="AP44" s="290"/>
      <c r="AQ44" s="290"/>
      <c r="AR44" s="289"/>
      <c r="AS44" s="289"/>
      <c r="AT44" s="186"/>
      <c r="AU44" s="186"/>
      <c r="AV44" s="156">
        <f t="shared" si="4"/>
        <v>162</v>
      </c>
      <c r="AW44" s="163">
        <f t="shared" si="5"/>
        <v>239</v>
      </c>
      <c r="AX44" s="176"/>
      <c r="AY44" s="176"/>
      <c r="AZ44" s="176"/>
      <c r="BA44" s="176"/>
      <c r="BB44" s="176"/>
      <c r="BC44" s="176"/>
      <c r="BD44" s="176"/>
      <c r="BE44" s="163"/>
      <c r="BF44" s="177"/>
    </row>
    <row r="45" spans="1:58" ht="19.5" customHeight="1" thickBot="1">
      <c r="A45" s="461"/>
      <c r="B45" s="495"/>
      <c r="C45" s="497"/>
      <c r="D45" s="316" t="s">
        <v>18</v>
      </c>
      <c r="E45" s="162">
        <v>4</v>
      </c>
      <c r="F45" s="162">
        <v>3</v>
      </c>
      <c r="G45" s="162">
        <v>4</v>
      </c>
      <c r="H45" s="162">
        <v>3</v>
      </c>
      <c r="I45" s="224">
        <v>4</v>
      </c>
      <c r="J45" s="224">
        <v>3</v>
      </c>
      <c r="K45" s="162">
        <v>4</v>
      </c>
      <c r="L45" s="162">
        <v>3</v>
      </c>
      <c r="M45" s="162">
        <v>4</v>
      </c>
      <c r="N45" s="162">
        <v>3</v>
      </c>
      <c r="O45" s="162">
        <v>4</v>
      </c>
      <c r="P45" s="233"/>
      <c r="Q45" s="233"/>
      <c r="R45" s="233"/>
      <c r="S45" s="233"/>
      <c r="T45" s="233"/>
      <c r="U45" s="282"/>
      <c r="V45" s="156">
        <f t="shared" si="7"/>
        <v>39</v>
      </c>
      <c r="W45" s="225"/>
      <c r="X45" s="162">
        <v>9</v>
      </c>
      <c r="Y45" s="162">
        <v>9</v>
      </c>
      <c r="Z45" s="162">
        <v>9</v>
      </c>
      <c r="AA45" s="162">
        <v>9</v>
      </c>
      <c r="AB45" s="224">
        <v>9</v>
      </c>
      <c r="AC45" s="224">
        <v>9</v>
      </c>
      <c r="AD45" s="233"/>
      <c r="AE45" s="233"/>
      <c r="AF45" s="233"/>
      <c r="AG45" s="233"/>
      <c r="AH45" s="281">
        <v>9</v>
      </c>
      <c r="AI45" s="281">
        <v>9</v>
      </c>
      <c r="AJ45" s="281">
        <v>9</v>
      </c>
      <c r="AK45" s="285"/>
      <c r="AL45" s="220">
        <v>0</v>
      </c>
      <c r="AM45" s="220"/>
      <c r="AN45" s="220"/>
      <c r="AO45" s="220"/>
      <c r="AP45" s="290"/>
      <c r="AQ45" s="290"/>
      <c r="AR45" s="289"/>
      <c r="AS45" s="289"/>
      <c r="AT45" s="186"/>
      <c r="AU45" s="186"/>
      <c r="AV45" s="156">
        <f t="shared" si="4"/>
        <v>81</v>
      </c>
      <c r="AW45" s="163">
        <f t="shared" si="5"/>
        <v>120</v>
      </c>
      <c r="AX45" s="176"/>
      <c r="AY45" s="176"/>
      <c r="AZ45" s="176"/>
      <c r="BA45" s="176"/>
      <c r="BB45" s="176"/>
      <c r="BC45" s="176"/>
      <c r="BD45" s="176"/>
      <c r="BE45" s="163"/>
      <c r="BF45" s="177"/>
    </row>
    <row r="46" spans="1:58" ht="24.75" customHeight="1" thickBot="1" thickTop="1">
      <c r="A46" s="461"/>
      <c r="B46" s="41" t="s">
        <v>177</v>
      </c>
      <c r="C46" s="311" t="s">
        <v>119</v>
      </c>
      <c r="D46" s="142"/>
      <c r="E46" s="157">
        <v>0</v>
      </c>
      <c r="F46" s="157"/>
      <c r="G46" s="157"/>
      <c r="H46" s="157"/>
      <c r="I46" s="157"/>
      <c r="J46" s="157"/>
      <c r="K46" s="281"/>
      <c r="L46" s="281"/>
      <c r="M46" s="281"/>
      <c r="N46" s="281"/>
      <c r="O46" s="157"/>
      <c r="P46" s="233">
        <v>36</v>
      </c>
      <c r="Q46" s="233">
        <v>36</v>
      </c>
      <c r="R46" s="233">
        <v>36</v>
      </c>
      <c r="S46" s="233">
        <v>36</v>
      </c>
      <c r="T46" s="233">
        <v>36</v>
      </c>
      <c r="U46" s="233">
        <v>36</v>
      </c>
      <c r="V46" s="156">
        <f>SUM(E46:U46)</f>
        <v>216</v>
      </c>
      <c r="W46" s="238"/>
      <c r="X46" s="155">
        <v>0</v>
      </c>
      <c r="Y46" s="155"/>
      <c r="Z46" s="155"/>
      <c r="AA46" s="159"/>
      <c r="AB46" s="159"/>
      <c r="AC46" s="159"/>
      <c r="AD46" s="232"/>
      <c r="AE46" s="232"/>
      <c r="AF46" s="232"/>
      <c r="AG46" s="232"/>
      <c r="AH46" s="284"/>
      <c r="AI46" s="284"/>
      <c r="AJ46" s="284"/>
      <c r="AK46" s="285"/>
      <c r="AL46" s="220"/>
      <c r="AM46" s="220"/>
      <c r="AN46" s="220"/>
      <c r="AO46" s="219"/>
      <c r="AP46" s="289"/>
      <c r="AQ46" s="289"/>
      <c r="AR46" s="289"/>
      <c r="AS46" s="289"/>
      <c r="AT46" s="186"/>
      <c r="AU46" s="186"/>
      <c r="AV46" s="156">
        <f>SUM(X46:AU46)</f>
        <v>0</v>
      </c>
      <c r="AW46" s="163">
        <f>AV46+V46</f>
        <v>216</v>
      </c>
      <c r="AX46" s="176"/>
      <c r="AY46" s="176"/>
      <c r="AZ46" s="176"/>
      <c r="BA46" s="176"/>
      <c r="BB46" s="176"/>
      <c r="BC46" s="176"/>
      <c r="BD46" s="176"/>
      <c r="BE46" s="178"/>
      <c r="BF46" s="177"/>
    </row>
    <row r="47" spans="1:58" ht="20.25" thickBot="1" thickTop="1">
      <c r="A47" s="461"/>
      <c r="B47" s="41" t="s">
        <v>193</v>
      </c>
      <c r="C47" s="311" t="s">
        <v>119</v>
      </c>
      <c r="D47" s="142"/>
      <c r="E47" s="157">
        <v>0</v>
      </c>
      <c r="F47" s="157"/>
      <c r="G47" s="157"/>
      <c r="H47" s="157"/>
      <c r="I47" s="157"/>
      <c r="J47" s="157"/>
      <c r="K47" s="281"/>
      <c r="L47" s="281"/>
      <c r="M47" s="281"/>
      <c r="N47" s="281"/>
      <c r="O47" s="157"/>
      <c r="P47" s="233"/>
      <c r="Q47" s="233"/>
      <c r="R47" s="233"/>
      <c r="S47" s="233"/>
      <c r="T47" s="233"/>
      <c r="U47" s="233"/>
      <c r="V47" s="156">
        <f t="shared" si="7"/>
        <v>0</v>
      </c>
      <c r="W47" s="238"/>
      <c r="X47" s="155">
        <v>0</v>
      </c>
      <c r="Y47" s="155"/>
      <c r="Z47" s="155"/>
      <c r="AA47" s="159"/>
      <c r="AB47" s="159"/>
      <c r="AC47" s="159"/>
      <c r="AD47" s="232">
        <v>36</v>
      </c>
      <c r="AE47" s="232">
        <v>36</v>
      </c>
      <c r="AF47" s="232">
        <v>36</v>
      </c>
      <c r="AG47" s="232">
        <v>36</v>
      </c>
      <c r="AH47" s="284"/>
      <c r="AI47" s="284"/>
      <c r="AJ47" s="284"/>
      <c r="AK47" s="285"/>
      <c r="AL47" s="220"/>
      <c r="AM47" s="220"/>
      <c r="AN47" s="220"/>
      <c r="AO47" s="219"/>
      <c r="AP47" s="289"/>
      <c r="AQ47" s="289"/>
      <c r="AR47" s="289"/>
      <c r="AS47" s="289"/>
      <c r="AT47" s="186"/>
      <c r="AU47" s="186"/>
      <c r="AV47" s="156">
        <f t="shared" si="4"/>
        <v>144</v>
      </c>
      <c r="AW47" s="163">
        <f t="shared" si="5"/>
        <v>144</v>
      </c>
      <c r="AX47" s="176"/>
      <c r="AY47" s="176"/>
      <c r="AZ47" s="176"/>
      <c r="BA47" s="176"/>
      <c r="BB47" s="176"/>
      <c r="BC47" s="176"/>
      <c r="BD47" s="176"/>
      <c r="BE47" s="178"/>
      <c r="BF47" s="177"/>
    </row>
    <row r="48" spans="1:58" ht="19.5" thickBot="1">
      <c r="A48" s="462"/>
      <c r="B48" s="114" t="s">
        <v>186</v>
      </c>
      <c r="C48" s="310" t="s">
        <v>185</v>
      </c>
      <c r="D48" s="114"/>
      <c r="E48" s="157">
        <v>0</v>
      </c>
      <c r="F48" s="157"/>
      <c r="G48" s="157"/>
      <c r="H48" s="157"/>
      <c r="I48" s="157"/>
      <c r="J48" s="157"/>
      <c r="K48" s="281"/>
      <c r="L48" s="281"/>
      <c r="M48" s="281"/>
      <c r="N48" s="281"/>
      <c r="O48" s="157"/>
      <c r="P48" s="233"/>
      <c r="Q48" s="233"/>
      <c r="R48" s="233"/>
      <c r="S48" s="233"/>
      <c r="T48" s="233"/>
      <c r="U48" s="282"/>
      <c r="V48" s="156">
        <f t="shared" si="7"/>
        <v>0</v>
      </c>
      <c r="W48" s="238"/>
      <c r="X48" s="155">
        <v>0</v>
      </c>
      <c r="Y48" s="155"/>
      <c r="Z48" s="155"/>
      <c r="AA48" s="159"/>
      <c r="AB48" s="159"/>
      <c r="AC48" s="159"/>
      <c r="AD48" s="232"/>
      <c r="AE48" s="232"/>
      <c r="AF48" s="232"/>
      <c r="AG48" s="232"/>
      <c r="AH48" s="284"/>
      <c r="AI48" s="284"/>
      <c r="AJ48" s="284"/>
      <c r="AK48" s="286"/>
      <c r="AL48" s="220">
        <v>0</v>
      </c>
      <c r="AM48" s="220"/>
      <c r="AN48" s="220"/>
      <c r="AO48" s="219"/>
      <c r="AP48" s="289"/>
      <c r="AQ48" s="289"/>
      <c r="AR48" s="289"/>
      <c r="AS48" s="289"/>
      <c r="AT48" s="186"/>
      <c r="AU48" s="186"/>
      <c r="AV48" s="156">
        <f t="shared" si="4"/>
        <v>0</v>
      </c>
      <c r="AW48" s="163">
        <f t="shared" si="5"/>
        <v>0</v>
      </c>
      <c r="AX48" s="176"/>
      <c r="AY48" s="176"/>
      <c r="AZ48" s="176"/>
      <c r="BA48" s="176"/>
      <c r="BB48" s="176"/>
      <c r="BC48" s="176"/>
      <c r="BD48" s="176"/>
      <c r="BE48" s="178"/>
      <c r="BF48" s="179"/>
    </row>
    <row r="49" spans="2:58" ht="24.75" thickBot="1">
      <c r="B49" s="183" t="s">
        <v>51</v>
      </c>
      <c r="C49" s="312" t="s">
        <v>52</v>
      </c>
      <c r="D49" s="184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242"/>
      <c r="U49" s="243"/>
      <c r="V49" s="156">
        <f t="shared" si="7"/>
        <v>0</v>
      </c>
      <c r="W49" s="238"/>
      <c r="X49" s="185"/>
      <c r="Y49" s="182"/>
      <c r="Z49" s="182"/>
      <c r="AA49" s="186"/>
      <c r="AB49" s="186"/>
      <c r="AC49" s="186"/>
      <c r="AD49" s="186"/>
      <c r="AE49" s="186"/>
      <c r="AF49" s="186"/>
      <c r="AG49" s="186"/>
      <c r="AH49" s="186"/>
      <c r="AI49" s="186"/>
      <c r="AJ49" s="248"/>
      <c r="AK49" s="249"/>
      <c r="AL49" s="182"/>
      <c r="AM49" s="182"/>
      <c r="AN49" s="182"/>
      <c r="AO49" s="186"/>
      <c r="AP49" s="186"/>
      <c r="AQ49" s="186"/>
      <c r="AR49" s="186"/>
      <c r="AS49" s="186"/>
      <c r="AT49" s="186"/>
      <c r="AU49" s="186"/>
      <c r="AV49" s="156">
        <f t="shared" si="4"/>
        <v>0</v>
      </c>
      <c r="AW49" s="163">
        <f t="shared" si="5"/>
        <v>0</v>
      </c>
      <c r="AX49" s="176"/>
      <c r="AY49" s="176"/>
      <c r="AZ49" s="176"/>
      <c r="BA49" s="176"/>
      <c r="BB49" s="176"/>
      <c r="BC49" s="176"/>
      <c r="BD49" s="176"/>
      <c r="BE49" s="178"/>
      <c r="BF49" s="179"/>
    </row>
    <row r="50" spans="2:58" ht="19.5" thickBot="1">
      <c r="B50" s="196"/>
      <c r="C50" s="313" t="s">
        <v>53</v>
      </c>
      <c r="D50" s="175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241"/>
      <c r="V50" s="156">
        <f t="shared" si="7"/>
        <v>0</v>
      </c>
      <c r="W50" s="238"/>
      <c r="X50" s="170"/>
      <c r="Y50" s="169"/>
      <c r="Z50" s="169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247"/>
      <c r="AL50" s="220"/>
      <c r="AM50" s="220"/>
      <c r="AN50" s="220"/>
      <c r="AO50" s="220"/>
      <c r="AP50" s="171"/>
      <c r="AQ50" s="171"/>
      <c r="AR50" s="171"/>
      <c r="AS50" s="171"/>
      <c r="AT50" s="186"/>
      <c r="AU50" s="186"/>
      <c r="AV50" s="156">
        <f t="shared" si="4"/>
        <v>0</v>
      </c>
      <c r="AW50" s="163">
        <f t="shared" si="5"/>
        <v>0</v>
      </c>
      <c r="AX50" s="176"/>
      <c r="AY50" s="176"/>
      <c r="AZ50" s="176"/>
      <c r="BA50" s="176"/>
      <c r="BB50" s="176"/>
      <c r="BC50" s="176"/>
      <c r="BD50" s="176"/>
      <c r="BE50" s="178"/>
      <c r="BF50" s="179"/>
    </row>
    <row r="51" spans="2:58" ht="24.75" thickBot="1">
      <c r="B51" s="118"/>
      <c r="C51" s="314" t="s">
        <v>54</v>
      </c>
      <c r="D51" s="142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67"/>
      <c r="T51" s="167"/>
      <c r="U51" s="244"/>
      <c r="V51" s="156">
        <f t="shared" si="7"/>
        <v>0</v>
      </c>
      <c r="W51" s="238"/>
      <c r="X51" s="155"/>
      <c r="Y51" s="157"/>
      <c r="Z51" s="157"/>
      <c r="AA51" s="159"/>
      <c r="AB51" s="159"/>
      <c r="AC51" s="159"/>
      <c r="AD51" s="159"/>
      <c r="AE51" s="159"/>
      <c r="AF51" s="159"/>
      <c r="AG51" s="159"/>
      <c r="AH51" s="168"/>
      <c r="AI51" s="168"/>
      <c r="AJ51" s="159"/>
      <c r="AK51" s="285"/>
      <c r="AL51" s="220">
        <v>36</v>
      </c>
      <c r="AM51" s="219"/>
      <c r="AN51" s="220">
        <v>36</v>
      </c>
      <c r="AO51" s="219">
        <v>36</v>
      </c>
      <c r="AP51" s="289"/>
      <c r="AQ51" s="289"/>
      <c r="AR51" s="223"/>
      <c r="AS51" s="223"/>
      <c r="AT51" s="186"/>
      <c r="AU51" s="186"/>
      <c r="AV51" s="156">
        <f t="shared" si="4"/>
        <v>108</v>
      </c>
      <c r="AW51" s="163">
        <f t="shared" si="5"/>
        <v>108</v>
      </c>
      <c r="AX51" s="176"/>
      <c r="AY51" s="176"/>
      <c r="AZ51" s="176"/>
      <c r="BA51" s="176"/>
      <c r="BB51" s="176"/>
      <c r="BC51" s="176"/>
      <c r="BD51" s="176"/>
      <c r="BE51" s="178"/>
      <c r="BF51" s="179"/>
    </row>
    <row r="52" spans="2:58" ht="24.75" thickBot="1">
      <c r="B52" s="130"/>
      <c r="C52" s="314" t="s">
        <v>55</v>
      </c>
      <c r="D52" s="142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67"/>
      <c r="T52" s="167"/>
      <c r="U52" s="244"/>
      <c r="V52" s="156">
        <f t="shared" si="7"/>
        <v>0</v>
      </c>
      <c r="W52" s="238"/>
      <c r="X52" s="155"/>
      <c r="Y52" s="157"/>
      <c r="Z52" s="157"/>
      <c r="AA52" s="159"/>
      <c r="AB52" s="159"/>
      <c r="AC52" s="159"/>
      <c r="AD52" s="159"/>
      <c r="AE52" s="159"/>
      <c r="AF52" s="159"/>
      <c r="AG52" s="159"/>
      <c r="AH52" s="168"/>
      <c r="AI52" s="168"/>
      <c r="AJ52" s="159"/>
      <c r="AK52" s="285"/>
      <c r="AL52" s="220">
        <v>0</v>
      </c>
      <c r="AM52" s="220"/>
      <c r="AN52" s="220"/>
      <c r="AO52" s="219"/>
      <c r="AP52" s="289"/>
      <c r="AQ52" s="289"/>
      <c r="AR52" s="223"/>
      <c r="AS52" s="223"/>
      <c r="AT52" s="186">
        <v>36</v>
      </c>
      <c r="AU52" s="186">
        <v>36</v>
      </c>
      <c r="AV52" s="156">
        <f t="shared" si="4"/>
        <v>72</v>
      </c>
      <c r="AW52" s="163">
        <f t="shared" si="5"/>
        <v>72</v>
      </c>
      <c r="AX52" s="176"/>
      <c r="AY52" s="176"/>
      <c r="AZ52" s="176"/>
      <c r="BA52" s="176"/>
      <c r="BB52" s="176"/>
      <c r="BC52" s="176"/>
      <c r="BD52" s="176"/>
      <c r="BE52" s="178"/>
      <c r="BF52" s="179"/>
    </row>
    <row r="53" spans="2:58" ht="19.5" thickBot="1">
      <c r="B53" s="357" t="s">
        <v>28</v>
      </c>
      <c r="C53" s="358"/>
      <c r="D53" s="359"/>
      <c r="E53" s="181">
        <f>E23+E17</f>
        <v>36</v>
      </c>
      <c r="F53" s="181">
        <f aca="true" t="shared" si="32" ref="F53:U53">F23+F17</f>
        <v>36</v>
      </c>
      <c r="G53" s="181">
        <f t="shared" si="32"/>
        <v>36</v>
      </c>
      <c r="H53" s="181">
        <f t="shared" si="32"/>
        <v>36</v>
      </c>
      <c r="I53" s="181">
        <f t="shared" si="32"/>
        <v>36</v>
      </c>
      <c r="J53" s="181">
        <f t="shared" si="32"/>
        <v>36</v>
      </c>
      <c r="K53" s="181">
        <f t="shared" si="32"/>
        <v>36</v>
      </c>
      <c r="L53" s="181">
        <f t="shared" si="32"/>
        <v>36</v>
      </c>
      <c r="M53" s="181">
        <f t="shared" si="32"/>
        <v>36</v>
      </c>
      <c r="N53" s="181">
        <f t="shared" si="32"/>
        <v>36</v>
      </c>
      <c r="O53" s="181">
        <f t="shared" si="32"/>
        <v>36</v>
      </c>
      <c r="P53" s="181">
        <f t="shared" si="32"/>
        <v>0</v>
      </c>
      <c r="Q53" s="181">
        <f t="shared" si="32"/>
        <v>0</v>
      </c>
      <c r="R53" s="181">
        <f t="shared" si="32"/>
        <v>0</v>
      </c>
      <c r="S53" s="181">
        <f t="shared" si="32"/>
        <v>0</v>
      </c>
      <c r="T53" s="181">
        <f t="shared" si="32"/>
        <v>0</v>
      </c>
      <c r="U53" s="181">
        <f t="shared" si="32"/>
        <v>0</v>
      </c>
      <c r="V53" s="156">
        <f t="shared" si="7"/>
        <v>396</v>
      </c>
      <c r="W53" s="238"/>
      <c r="X53" s="181">
        <f aca="true" t="shared" si="33" ref="X53:AJ53">X23+X17</f>
        <v>36</v>
      </c>
      <c r="Y53" s="181">
        <f t="shared" si="33"/>
        <v>36</v>
      </c>
      <c r="Z53" s="181">
        <f t="shared" si="33"/>
        <v>36</v>
      </c>
      <c r="AA53" s="181">
        <f t="shared" si="33"/>
        <v>36</v>
      </c>
      <c r="AB53" s="181">
        <f t="shared" si="33"/>
        <v>36</v>
      </c>
      <c r="AC53" s="181">
        <f t="shared" si="33"/>
        <v>36</v>
      </c>
      <c r="AD53" s="181">
        <f t="shared" si="33"/>
        <v>0</v>
      </c>
      <c r="AE53" s="181">
        <f t="shared" si="33"/>
        <v>0</v>
      </c>
      <c r="AF53" s="181">
        <f t="shared" si="33"/>
        <v>0</v>
      </c>
      <c r="AG53" s="181">
        <f t="shared" si="33"/>
        <v>0</v>
      </c>
      <c r="AH53" s="181">
        <f t="shared" si="33"/>
        <v>36</v>
      </c>
      <c r="AI53" s="181">
        <f t="shared" si="33"/>
        <v>36</v>
      </c>
      <c r="AJ53" s="181">
        <f t="shared" si="33"/>
        <v>36</v>
      </c>
      <c r="AK53" s="287">
        <f>AK35+AK23+AK17</f>
        <v>0</v>
      </c>
      <c r="AL53" s="220">
        <v>0</v>
      </c>
      <c r="AM53" s="220">
        <v>0</v>
      </c>
      <c r="AN53" s="220">
        <v>0</v>
      </c>
      <c r="AO53" s="220">
        <v>0</v>
      </c>
      <c r="AP53" s="220">
        <f>AP17+AP23+AP35+AP49+AP51+AP52</f>
        <v>0</v>
      </c>
      <c r="AQ53" s="220">
        <f>AQ17+AQ23+AQ35+AQ49+AQ51+AQ52</f>
        <v>0</v>
      </c>
      <c r="AR53" s="220">
        <f>AR17+AR23+AR35+AR49+AR51+AR52</f>
        <v>0</v>
      </c>
      <c r="AS53" s="220">
        <f>AS17+AS23+AS35+AS49+AS51+AS52</f>
        <v>0</v>
      </c>
      <c r="AT53" s="220">
        <v>0</v>
      </c>
      <c r="AU53" s="220">
        <v>0</v>
      </c>
      <c r="AV53" s="156">
        <f>SUM(X53:AU53)</f>
        <v>324</v>
      </c>
      <c r="AW53" s="163">
        <f>AV53+V53</f>
        <v>720</v>
      </c>
      <c r="AX53" s="180"/>
      <c r="AY53" s="180"/>
      <c r="AZ53" s="180"/>
      <c r="BA53" s="180"/>
      <c r="BB53" s="180"/>
      <c r="BC53" s="180"/>
      <c r="BD53" s="180"/>
      <c r="BE53" s="177"/>
      <c r="BF53" s="179"/>
    </row>
    <row r="54" spans="2:58" ht="19.5" thickBot="1">
      <c r="B54" s="357" t="s">
        <v>19</v>
      </c>
      <c r="C54" s="358"/>
      <c r="D54" s="359"/>
      <c r="E54" s="181">
        <f>E24+E18</f>
        <v>18</v>
      </c>
      <c r="F54" s="181">
        <f aca="true" t="shared" si="34" ref="F54:O54">F24+F18</f>
        <v>18</v>
      </c>
      <c r="G54" s="181">
        <f t="shared" si="34"/>
        <v>18</v>
      </c>
      <c r="H54" s="181">
        <f t="shared" si="34"/>
        <v>18</v>
      </c>
      <c r="I54" s="181">
        <f t="shared" si="34"/>
        <v>18</v>
      </c>
      <c r="J54" s="181">
        <f t="shared" si="34"/>
        <v>18</v>
      </c>
      <c r="K54" s="181">
        <f t="shared" si="34"/>
        <v>18</v>
      </c>
      <c r="L54" s="181">
        <f t="shared" si="34"/>
        <v>18</v>
      </c>
      <c r="M54" s="181">
        <f t="shared" si="34"/>
        <v>18</v>
      </c>
      <c r="N54" s="181">
        <f t="shared" si="34"/>
        <v>18</v>
      </c>
      <c r="O54" s="181">
        <f t="shared" si="34"/>
        <v>18</v>
      </c>
      <c r="P54" s="181">
        <f>P18+P24+P36</f>
        <v>0</v>
      </c>
      <c r="Q54" s="181">
        <f>Q18+Q24+Q36</f>
        <v>0</v>
      </c>
      <c r="R54" s="181">
        <f>R18+R24+R36</f>
        <v>0</v>
      </c>
      <c r="S54" s="181">
        <f>S18+S24+S36</f>
        <v>0</v>
      </c>
      <c r="T54" s="181">
        <f>T18+T24+T36</f>
        <v>0</v>
      </c>
      <c r="U54" s="245">
        <f>U36+U24+U18</f>
        <v>0</v>
      </c>
      <c r="V54" s="156">
        <f t="shared" si="7"/>
        <v>198</v>
      </c>
      <c r="W54" s="238"/>
      <c r="X54" s="181">
        <f aca="true" t="shared" si="35" ref="X54:AJ54">X24+X18</f>
        <v>18</v>
      </c>
      <c r="Y54" s="181">
        <f t="shared" si="35"/>
        <v>18</v>
      </c>
      <c r="Z54" s="181">
        <f t="shared" si="35"/>
        <v>18</v>
      </c>
      <c r="AA54" s="181">
        <f t="shared" si="35"/>
        <v>18</v>
      </c>
      <c r="AB54" s="181">
        <f t="shared" si="35"/>
        <v>18</v>
      </c>
      <c r="AC54" s="181">
        <f t="shared" si="35"/>
        <v>18</v>
      </c>
      <c r="AD54" s="181">
        <f t="shared" si="35"/>
        <v>0</v>
      </c>
      <c r="AE54" s="181">
        <f t="shared" si="35"/>
        <v>0</v>
      </c>
      <c r="AF54" s="181">
        <f t="shared" si="35"/>
        <v>0</v>
      </c>
      <c r="AG54" s="181">
        <f t="shared" si="35"/>
        <v>0</v>
      </c>
      <c r="AH54" s="181">
        <f t="shared" si="35"/>
        <v>18</v>
      </c>
      <c r="AI54" s="181">
        <f t="shared" si="35"/>
        <v>18</v>
      </c>
      <c r="AJ54" s="181">
        <f t="shared" si="35"/>
        <v>18</v>
      </c>
      <c r="AK54" s="287">
        <f>AK36+AK24+AK18</f>
        <v>0</v>
      </c>
      <c r="AL54" s="221">
        <f aca="true" t="shared" si="36" ref="AL54:AU54">AL18+AL24+AL36</f>
        <v>0</v>
      </c>
      <c r="AM54" s="221">
        <f t="shared" si="36"/>
        <v>0</v>
      </c>
      <c r="AN54" s="221">
        <f t="shared" si="36"/>
        <v>0</v>
      </c>
      <c r="AO54" s="221">
        <f t="shared" si="36"/>
        <v>0</v>
      </c>
      <c r="AP54" s="221">
        <f t="shared" si="36"/>
        <v>0</v>
      </c>
      <c r="AQ54" s="221">
        <f t="shared" si="36"/>
        <v>0</v>
      </c>
      <c r="AR54" s="221">
        <f t="shared" si="36"/>
        <v>0</v>
      </c>
      <c r="AS54" s="221">
        <f t="shared" si="36"/>
        <v>0</v>
      </c>
      <c r="AT54" s="221">
        <f t="shared" si="36"/>
        <v>0</v>
      </c>
      <c r="AU54" s="221">
        <f t="shared" si="36"/>
        <v>0</v>
      </c>
      <c r="AV54" s="156">
        <f t="shared" si="4"/>
        <v>162</v>
      </c>
      <c r="AW54" s="163">
        <f t="shared" si="5"/>
        <v>360</v>
      </c>
      <c r="AX54" s="180"/>
      <c r="AY54" s="180"/>
      <c r="AZ54" s="180"/>
      <c r="BA54" s="180"/>
      <c r="BB54" s="180"/>
      <c r="BC54" s="180"/>
      <c r="BD54" s="180"/>
      <c r="BE54" s="177"/>
      <c r="BF54" s="179"/>
    </row>
    <row r="55" spans="2:58" ht="19.5" thickBot="1">
      <c r="B55" s="357" t="s">
        <v>20</v>
      </c>
      <c r="C55" s="358"/>
      <c r="D55" s="359"/>
      <c r="E55" s="181">
        <f>E53+E54</f>
        <v>54</v>
      </c>
      <c r="F55" s="181">
        <f>F53+F54</f>
        <v>54</v>
      </c>
      <c r="G55" s="181">
        <f aca="true" t="shared" si="37" ref="G55:T55">G53+G54</f>
        <v>54</v>
      </c>
      <c r="H55" s="181">
        <f t="shared" si="37"/>
        <v>54</v>
      </c>
      <c r="I55" s="181">
        <f t="shared" si="37"/>
        <v>54</v>
      </c>
      <c r="J55" s="181">
        <f t="shared" si="37"/>
        <v>54</v>
      </c>
      <c r="K55" s="181">
        <f t="shared" si="37"/>
        <v>54</v>
      </c>
      <c r="L55" s="181">
        <f t="shared" si="37"/>
        <v>54</v>
      </c>
      <c r="M55" s="181">
        <f t="shared" si="37"/>
        <v>54</v>
      </c>
      <c r="N55" s="181">
        <f t="shared" si="37"/>
        <v>54</v>
      </c>
      <c r="O55" s="181">
        <f t="shared" si="37"/>
        <v>54</v>
      </c>
      <c r="P55" s="181">
        <f t="shared" si="37"/>
        <v>0</v>
      </c>
      <c r="Q55" s="181">
        <f t="shared" si="37"/>
        <v>0</v>
      </c>
      <c r="R55" s="181">
        <f t="shared" si="37"/>
        <v>0</v>
      </c>
      <c r="S55" s="181">
        <f t="shared" si="37"/>
        <v>0</v>
      </c>
      <c r="T55" s="181">
        <f t="shared" si="37"/>
        <v>0</v>
      </c>
      <c r="U55" s="245">
        <f>U53+U54</f>
        <v>0</v>
      </c>
      <c r="V55" s="156">
        <f t="shared" si="7"/>
        <v>594</v>
      </c>
      <c r="W55" s="238"/>
      <c r="X55" s="187">
        <f>X53+X54</f>
        <v>54</v>
      </c>
      <c r="Y55" s="187">
        <f aca="true" t="shared" si="38" ref="Y55:AJ55">Y53+Y54</f>
        <v>54</v>
      </c>
      <c r="Z55" s="187">
        <f t="shared" si="38"/>
        <v>54</v>
      </c>
      <c r="AA55" s="187">
        <f t="shared" si="38"/>
        <v>54</v>
      </c>
      <c r="AB55" s="187">
        <f t="shared" si="38"/>
        <v>54</v>
      </c>
      <c r="AC55" s="187">
        <f t="shared" si="38"/>
        <v>54</v>
      </c>
      <c r="AD55" s="187">
        <f t="shared" si="38"/>
        <v>0</v>
      </c>
      <c r="AE55" s="187">
        <f t="shared" si="38"/>
        <v>0</v>
      </c>
      <c r="AF55" s="187">
        <f t="shared" si="38"/>
        <v>0</v>
      </c>
      <c r="AG55" s="187">
        <f t="shared" si="38"/>
        <v>0</v>
      </c>
      <c r="AH55" s="187">
        <f t="shared" si="38"/>
        <v>54</v>
      </c>
      <c r="AI55" s="187">
        <f t="shared" si="38"/>
        <v>54</v>
      </c>
      <c r="AJ55" s="187">
        <f t="shared" si="38"/>
        <v>54</v>
      </c>
      <c r="AK55" s="287">
        <f>AK53+AK54</f>
        <v>0</v>
      </c>
      <c r="AL55" s="222">
        <f>AL53+AL54</f>
        <v>0</v>
      </c>
      <c r="AM55" s="222">
        <f aca="true" t="shared" si="39" ref="AM55:AU55">AM53+AM54</f>
        <v>0</v>
      </c>
      <c r="AN55" s="222">
        <f t="shared" si="39"/>
        <v>0</v>
      </c>
      <c r="AO55" s="222">
        <f t="shared" si="39"/>
        <v>0</v>
      </c>
      <c r="AP55" s="222">
        <f t="shared" si="39"/>
        <v>0</v>
      </c>
      <c r="AQ55" s="222">
        <f t="shared" si="39"/>
        <v>0</v>
      </c>
      <c r="AR55" s="222">
        <f t="shared" si="39"/>
        <v>0</v>
      </c>
      <c r="AS55" s="222">
        <f t="shared" si="39"/>
        <v>0</v>
      </c>
      <c r="AT55" s="222">
        <f t="shared" si="39"/>
        <v>0</v>
      </c>
      <c r="AU55" s="222">
        <f t="shared" si="39"/>
        <v>0</v>
      </c>
      <c r="AV55" s="156">
        <f t="shared" si="4"/>
        <v>486</v>
      </c>
      <c r="AW55" s="163">
        <f t="shared" si="5"/>
        <v>1080</v>
      </c>
      <c r="AX55" s="176"/>
      <c r="AY55" s="176"/>
      <c r="AZ55" s="176"/>
      <c r="BA55" s="176"/>
      <c r="BB55" s="176"/>
      <c r="BC55" s="176"/>
      <c r="BD55" s="176"/>
      <c r="BE55" s="163"/>
      <c r="BF55" s="177"/>
    </row>
  </sheetData>
  <sheetProtection/>
  <mergeCells count="60">
    <mergeCell ref="B54:D54"/>
    <mergeCell ref="B37:B38"/>
    <mergeCell ref="B35:B36"/>
    <mergeCell ref="C35:C36"/>
    <mergeCell ref="B25:B26"/>
    <mergeCell ref="B27:B28"/>
    <mergeCell ref="C27:C28"/>
    <mergeCell ref="B29:B30"/>
    <mergeCell ref="C29:C30"/>
    <mergeCell ref="B33:B34"/>
    <mergeCell ref="AJ10:AM10"/>
    <mergeCell ref="BB10:BE10"/>
    <mergeCell ref="B55:D55"/>
    <mergeCell ref="B42:B43"/>
    <mergeCell ref="B44:B45"/>
    <mergeCell ref="C44:C45"/>
    <mergeCell ref="C42:C43"/>
    <mergeCell ref="B53:D53"/>
    <mergeCell ref="B39:B40"/>
    <mergeCell ref="C39:C40"/>
    <mergeCell ref="AO8:BA8"/>
    <mergeCell ref="X9:AD9"/>
    <mergeCell ref="C21:C22"/>
    <mergeCell ref="O10:Q10"/>
    <mergeCell ref="C31:C32"/>
    <mergeCell ref="E11:BE11"/>
    <mergeCell ref="E13:BE13"/>
    <mergeCell ref="C10:C14"/>
    <mergeCell ref="D10:D14"/>
    <mergeCell ref="AF10:AH10"/>
    <mergeCell ref="J10:M10"/>
    <mergeCell ref="Y10:Z10"/>
    <mergeCell ref="C25:C26"/>
    <mergeCell ref="B31:B32"/>
    <mergeCell ref="AP1:AZ1"/>
    <mergeCell ref="AP4:BE4"/>
    <mergeCell ref="I5:AJ5"/>
    <mergeCell ref="A6:BF6"/>
    <mergeCell ref="B7:BD7"/>
    <mergeCell ref="C8:AN8"/>
    <mergeCell ref="AB10:AD10"/>
    <mergeCell ref="B15:B16"/>
    <mergeCell ref="A10:A14"/>
    <mergeCell ref="AS10:AU10"/>
    <mergeCell ref="AW10:AZ10"/>
    <mergeCell ref="AO10:AQ10"/>
    <mergeCell ref="B10:B14"/>
    <mergeCell ref="S10:U10"/>
    <mergeCell ref="C15:C16"/>
    <mergeCell ref="F10:H10"/>
    <mergeCell ref="B17:B18"/>
    <mergeCell ref="A15:A48"/>
    <mergeCell ref="C17:C18"/>
    <mergeCell ref="B19:B20"/>
    <mergeCell ref="C19:C20"/>
    <mergeCell ref="B21:B22"/>
    <mergeCell ref="C37:C38"/>
    <mergeCell ref="B23:B24"/>
    <mergeCell ref="C23:C24"/>
    <mergeCell ref="C33:C34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2019-03-21T11:29:26Z</cp:lastPrinted>
  <dcterms:created xsi:type="dcterms:W3CDTF">2011-05-13T04:08:18Z</dcterms:created>
  <dcterms:modified xsi:type="dcterms:W3CDTF">2019-09-12T09:04:51Z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