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1"/>
  </bookViews>
  <sheets>
    <sheet name="1 курс" sheetId="1" r:id="rId1"/>
    <sheet name="2 курс " sheetId="2" r:id="rId2"/>
    <sheet name="3 курс" sheetId="3" r:id="rId3"/>
    <sheet name="4 курс " sheetId="4" r:id="rId4"/>
  </sheets>
  <definedNames/>
  <calcPr fullCalcOnLoad="1" refMode="R1C1"/>
</workbook>
</file>

<file path=xl/sharedStrings.xml><?xml version="1.0" encoding="utf-8"?>
<sst xmlns="http://schemas.openxmlformats.org/spreadsheetml/2006/main" count="545" uniqueCount="198">
  <si>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</si>
  <si>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</si>
  <si>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</si>
  <si>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</si>
  <si>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</si>
  <si>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</si>
  <si>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</si>
  <si>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</si>
  <si>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</si>
  <si>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</si>
  <si>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</si>
  <si>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</si>
  <si>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</si>
  <si>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Июль</t>
  </si>
  <si>
    <t>Август</t>
  </si>
  <si>
    <t>Номера календарных недель</t>
  </si>
  <si>
    <t>Порядковые номера  недель учебного года</t>
  </si>
  <si>
    <t>обяз. уч.</t>
  </si>
  <si>
    <t>сам. р. с.</t>
  </si>
  <si>
    <t>Всего час. в неделю самостоятельной работы студентов</t>
  </si>
  <si>
    <t>Всего часов в неделю</t>
  </si>
  <si>
    <t>Русский язык</t>
  </si>
  <si>
    <t>Литература</t>
  </si>
  <si>
    <t>Иностранный язык</t>
  </si>
  <si>
    <t>Базовые дисциплины</t>
  </si>
  <si>
    <t>Физическая культура</t>
  </si>
  <si>
    <t>Профильные дисциплины</t>
  </si>
  <si>
    <t>1   к  у  р  с</t>
  </si>
  <si>
    <t>УТВЕРЖДАЮ</t>
  </si>
  <si>
    <t>КАЛЕНДАРНЫЙ УЧЕБНЫЙ ГРАФИК</t>
  </si>
  <si>
    <t>Форма обучения - очная</t>
  </si>
  <si>
    <t>Всего часов</t>
  </si>
  <si>
    <t>Всего час. в неделю обязательной учебной нагрузки</t>
  </si>
  <si>
    <t>___________________________Г.Н.Григорьева</t>
  </si>
  <si>
    <t>ОП</t>
  </si>
  <si>
    <t>1 КУРС</t>
  </si>
  <si>
    <t>ПП</t>
  </si>
  <si>
    <t>Общеобразовательная подготовка</t>
  </si>
  <si>
    <t>БД</t>
  </si>
  <si>
    <t>ПД</t>
  </si>
  <si>
    <t xml:space="preserve">История </t>
  </si>
  <si>
    <t>ОГСЭ.04</t>
  </si>
  <si>
    <t>ОГСЭ</t>
  </si>
  <si>
    <t>ЕН</t>
  </si>
  <si>
    <t>ЕН.01</t>
  </si>
  <si>
    <t>ОГСЭ.03</t>
  </si>
  <si>
    <t>Директор ГБПОУ РО "НКПТиУ"</t>
  </si>
  <si>
    <t>ОП.02</t>
  </si>
  <si>
    <t>ОП.03</t>
  </si>
  <si>
    <t>ПМ.02</t>
  </si>
  <si>
    <t>ПДП</t>
  </si>
  <si>
    <t>Подготовка выпускной квалификационной работы</t>
  </si>
  <si>
    <t>Основы безопасности жизнедеятельности</t>
  </si>
  <si>
    <t>Информатика</t>
  </si>
  <si>
    <t>ГБПОУ РО  "Новочеркасский колледж промышленных технологий и управления"</t>
  </si>
  <si>
    <t>1 июля. –27 июля.</t>
  </si>
  <si>
    <t xml:space="preserve">  29 июля - 31 авг.</t>
  </si>
  <si>
    <t>сам.р.с.</t>
  </si>
  <si>
    <t>ОГСЭ.02</t>
  </si>
  <si>
    <t>История</t>
  </si>
  <si>
    <t>ОП.09</t>
  </si>
  <si>
    <t>ПМ.01</t>
  </si>
  <si>
    <t>ПМ.03</t>
  </si>
  <si>
    <t>МДК.03.01</t>
  </si>
  <si>
    <t>ОП.01</t>
  </si>
  <si>
    <t>ОП.10</t>
  </si>
  <si>
    <t>МДК.02.02</t>
  </si>
  <si>
    <t>ПП.03.01</t>
  </si>
  <si>
    <t xml:space="preserve">Производственная практика </t>
  </si>
  <si>
    <t>"_____" ____________2019 г.</t>
  </si>
  <si>
    <t>Химия</t>
  </si>
  <si>
    <t>П</t>
  </si>
  <si>
    <t>Профессиональный учебный цикл</t>
  </si>
  <si>
    <t>Общепрофессиональные дисциплины</t>
  </si>
  <si>
    <t>ПМ</t>
  </si>
  <si>
    <t>УП.01.01</t>
  </si>
  <si>
    <t>СО</t>
  </si>
  <si>
    <t>Астрономия</t>
  </si>
  <si>
    <t>Экология</t>
  </si>
  <si>
    <t>ОГСЭ.01</t>
  </si>
  <si>
    <t>ЕН.03</t>
  </si>
  <si>
    <t>ОП.05</t>
  </si>
  <si>
    <t>ОП.08</t>
  </si>
  <si>
    <t>ОП.12</t>
  </si>
  <si>
    <t>МДК.02.01</t>
  </si>
  <si>
    <t xml:space="preserve"> 29 дек. – 11 янв.                             </t>
  </si>
  <si>
    <t>Нормативный срок обучения - 3 года 6 месяцев</t>
  </si>
  <si>
    <t xml:space="preserve">Квалификация: техник-землеустроитель </t>
  </si>
  <si>
    <t xml:space="preserve">  1-28 сент.</t>
  </si>
  <si>
    <t xml:space="preserve">  29 сент- 26 октября.</t>
  </si>
  <si>
    <t xml:space="preserve">  27 ок. -30 ноября</t>
  </si>
  <si>
    <t>1 декабря -28 дек..</t>
  </si>
  <si>
    <t xml:space="preserve">12 янв.-26 январ. </t>
  </si>
  <si>
    <t xml:space="preserve">  1 февраля- 23 фев.</t>
  </si>
  <si>
    <t>2 марта.–29 мар.</t>
  </si>
  <si>
    <t>30 марта – 26 апр.</t>
  </si>
  <si>
    <t>27 апр.– 31 мая</t>
  </si>
  <si>
    <t>1 июня-28июня</t>
  </si>
  <si>
    <t xml:space="preserve">Физика </t>
  </si>
  <si>
    <t>Обществознание (включая экономику и право)</t>
  </si>
  <si>
    <t xml:space="preserve">Профессиональная подготовка </t>
  </si>
  <si>
    <t xml:space="preserve">Основы почвоведения и сельскохозяйственного производства </t>
  </si>
  <si>
    <t xml:space="preserve">Основы геодезии и картографии </t>
  </si>
  <si>
    <t>2   к  у  р  с</t>
  </si>
  <si>
    <t xml:space="preserve">Среднее общее образование </t>
  </si>
  <si>
    <t>ПОО</t>
  </si>
  <si>
    <t>Предлагаемые ОО</t>
  </si>
  <si>
    <t>Общий, гуманитарный и социально-экономический учебный цикл</t>
  </si>
  <si>
    <t>сам. раб.с.</t>
  </si>
  <si>
    <t xml:space="preserve">Профессиональный учебный цикл </t>
  </si>
  <si>
    <t xml:space="preserve">Общепрофессиональные дисциплины </t>
  </si>
  <si>
    <t xml:space="preserve">Профессиональные модули </t>
  </si>
  <si>
    <t>ПМ.05</t>
  </si>
  <si>
    <t xml:space="preserve">Технология профессиональной деятельности </t>
  </si>
  <si>
    <t xml:space="preserve">Иностранный язык </t>
  </si>
  <si>
    <t xml:space="preserve">Физическая культура </t>
  </si>
  <si>
    <t>ОГСЭ.05</t>
  </si>
  <si>
    <t xml:space="preserve">Русский язык и культура речи </t>
  </si>
  <si>
    <t xml:space="preserve">Математика </t>
  </si>
  <si>
    <t xml:space="preserve">Информатика </t>
  </si>
  <si>
    <t xml:space="preserve">Топографическая графика </t>
  </si>
  <si>
    <t xml:space="preserve">Основы геологии и геоморфологии </t>
  </si>
  <si>
    <t>ОП.04</t>
  </si>
  <si>
    <t xml:space="preserve">Основы мелиорации и ландшафтоведения </t>
  </si>
  <si>
    <t xml:space="preserve">Безопасность жизнедеятельности </t>
  </si>
  <si>
    <t>МДК.01.01</t>
  </si>
  <si>
    <t xml:space="preserve">Технология производства полевых геодезических работ </t>
  </si>
  <si>
    <t>МДК.01.02</t>
  </si>
  <si>
    <t>Камеральная обработка результатов полевых измерений</t>
  </si>
  <si>
    <t>МДК.01.03</t>
  </si>
  <si>
    <t xml:space="preserve">Фотограмметрические работы </t>
  </si>
  <si>
    <t xml:space="preserve">Учебная практика </t>
  </si>
  <si>
    <t>МДК.05.01</t>
  </si>
  <si>
    <t>УП.05.01</t>
  </si>
  <si>
    <t>2 КУРС</t>
  </si>
  <si>
    <t>3 КУРС</t>
  </si>
  <si>
    <t>ЕН.02</t>
  </si>
  <si>
    <t xml:space="preserve">Экологические основы природопользования </t>
  </si>
  <si>
    <t>Менеджмент</t>
  </si>
  <si>
    <t>ОП.11</t>
  </si>
  <si>
    <t xml:space="preserve">Управление земельными ресурсами </t>
  </si>
  <si>
    <t xml:space="preserve">Геодезическое обеспечение </t>
  </si>
  <si>
    <t>ОП.13</t>
  </si>
  <si>
    <t xml:space="preserve">Основы бизнеса и предпринимательства </t>
  </si>
  <si>
    <t xml:space="preserve">Проектирование, организация и устройство территорий различного назначения </t>
  </si>
  <si>
    <t xml:space="preserve">Подготовка материалов для проектирования территорий </t>
  </si>
  <si>
    <t xml:space="preserve">Разработка и анализ  проектов межхозяйственного и внутрихозяйственного землеустройства </t>
  </si>
  <si>
    <t>Здания и сооружения</t>
  </si>
  <si>
    <t>ОП.06</t>
  </si>
  <si>
    <t>ОП.07</t>
  </si>
  <si>
    <t xml:space="preserve">Охрана труда </t>
  </si>
  <si>
    <t>УП.02.01</t>
  </si>
  <si>
    <t>ПП.02.01</t>
  </si>
  <si>
    <t>МДК.02.03</t>
  </si>
  <si>
    <t xml:space="preserve">Организация и технология производства землеустроительных работ </t>
  </si>
  <si>
    <t>ПМ.04</t>
  </si>
  <si>
    <t>МДК.04.01</t>
  </si>
  <si>
    <t xml:space="preserve">Учет земель и контроль за их использование </t>
  </si>
  <si>
    <t>"_____" ____________2020 г.</t>
  </si>
  <si>
    <t>"_____" ____________2021 г.</t>
  </si>
  <si>
    <t>4 КУРС</t>
  </si>
  <si>
    <t xml:space="preserve">3 курс </t>
  </si>
  <si>
    <t xml:space="preserve">4 курс </t>
  </si>
  <si>
    <t>Земельные правоотношения</t>
  </si>
  <si>
    <t>МДК.03.02</t>
  </si>
  <si>
    <t xml:space="preserve">Правовой режим земель и его регулирование </t>
  </si>
  <si>
    <t>МДК.04.02</t>
  </si>
  <si>
    <t>ПП.04.01</t>
  </si>
  <si>
    <t xml:space="preserve">Производственная практика преддипломная </t>
  </si>
  <si>
    <t xml:space="preserve">Защита выпускной квалификационной работы </t>
  </si>
  <si>
    <t xml:space="preserve">Правовое регулирование отношений при проведении землеустройства </t>
  </si>
  <si>
    <t xml:space="preserve">Осуществление контроля за использованием и охраной земельных ресурсов и окружающей среды </t>
  </si>
  <si>
    <t xml:space="preserve">Охрана окружающей среды и природоохранные мероприятия </t>
  </si>
  <si>
    <t>Государственная итоговая аттестация</t>
  </si>
  <si>
    <t>Математика: алгебра и начала математического анализа; геометрия</t>
  </si>
  <si>
    <t xml:space="preserve">Проведение проектно-изыскательских работ для целей землеустройства и кадастра </t>
  </si>
  <si>
    <t>Основы философии</t>
  </si>
  <si>
    <t xml:space="preserve">Экономика организации </t>
  </si>
  <si>
    <t>Топографо-геодезические работы</t>
  </si>
  <si>
    <t xml:space="preserve">Математический и общий естественнонаучный учебный цикл </t>
  </si>
  <si>
    <t xml:space="preserve">Выполнение работ по профессии замерщик на топографо-геодезических и маркшейдерских работ </t>
  </si>
  <si>
    <t xml:space="preserve">по специальности  среднего профессионального образования 21.02.04  Землеустройство </t>
  </si>
  <si>
    <t>ОУД.01</t>
  </si>
  <si>
    <t>ОУД,02</t>
  </si>
  <si>
    <t>ОУД.03</t>
  </si>
  <si>
    <t>ОУД..04</t>
  </si>
  <si>
    <t>ОУД.05</t>
  </si>
  <si>
    <t>ОУД.06</t>
  </si>
  <si>
    <t>ОУД.07</t>
  </si>
  <si>
    <t>ОУД.08</t>
  </si>
  <si>
    <t>ОУД.09</t>
  </si>
  <si>
    <t>ОУД.11</t>
  </si>
  <si>
    <t>ОУД.12</t>
  </si>
  <si>
    <t>ОУД.10</t>
  </si>
  <si>
    <t>ОУД.13</t>
  </si>
  <si>
    <t>ОУД.14</t>
  </si>
  <si>
    <t>"_____" ____________2018 г.</t>
  </si>
  <si>
    <t xml:space="preserve">Всего час. в неделю самостоятельной работы, с учетом часов на индивидуальный проект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</si>
</sst>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8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0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56825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83D99E"/>
        <bgColor indexed="64"/>
      </patternFill>
    </fill>
    <fill>
      <patternFill patternType="solid">
        <fgColor rgb="FFFFE69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thin"/>
      <bottom style="medium"/>
    </border>
    <border>
      <left>
        <color indexed="63"/>
      </left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95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15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5" fillId="33" borderId="16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90"/>
    </xf>
    <xf numFmtId="0" fontId="15" fillId="35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textRotation="90"/>
    </xf>
    <xf numFmtId="0" fontId="15" fillId="31" borderId="11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textRotation="90"/>
    </xf>
    <xf numFmtId="0" fontId="2" fillId="36" borderId="11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12" fillId="37" borderId="11" xfId="0" applyFont="1" applyFill="1" applyBorder="1" applyAlignment="1">
      <alignment horizontal="center" vertical="center"/>
    </xf>
    <xf numFmtId="0" fontId="58" fillId="37" borderId="11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6" fillId="0" borderId="17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center"/>
    </xf>
    <xf numFmtId="0" fontId="58" fillId="38" borderId="11" xfId="0" applyFont="1" applyFill="1" applyBorder="1" applyAlignment="1">
      <alignment horizontal="center" vertical="center"/>
    </xf>
    <xf numFmtId="0" fontId="9" fillId="31" borderId="11" xfId="0" applyFont="1" applyFill="1" applyBorder="1" applyAlignment="1">
      <alignment horizontal="center"/>
    </xf>
    <xf numFmtId="0" fontId="15" fillId="39" borderId="16" xfId="0" applyFont="1" applyFill="1" applyBorder="1" applyAlignment="1">
      <alignment horizontal="center" vertical="center"/>
    </xf>
    <xf numFmtId="0" fontId="12" fillId="31" borderId="11" xfId="0" applyFont="1" applyFill="1" applyBorder="1" applyAlignment="1">
      <alignment horizontal="center" vertical="center"/>
    </xf>
    <xf numFmtId="0" fontId="15" fillId="38" borderId="11" xfId="0" applyFont="1" applyFill="1" applyBorder="1" applyAlignment="1">
      <alignment horizontal="center" vertical="center"/>
    </xf>
    <xf numFmtId="0" fontId="16" fillId="31" borderId="11" xfId="0" applyFont="1" applyFill="1" applyBorder="1" applyAlignment="1">
      <alignment horizontal="center"/>
    </xf>
    <xf numFmtId="0" fontId="14" fillId="36" borderId="11" xfId="0" applyFont="1" applyFill="1" applyBorder="1" applyAlignment="1">
      <alignment horizontal="center" vertical="center"/>
    </xf>
    <xf numFmtId="0" fontId="11" fillId="37" borderId="11" xfId="0" applyFont="1" applyFill="1" applyBorder="1" applyAlignment="1">
      <alignment horizontal="center"/>
    </xf>
    <xf numFmtId="0" fontId="11" fillId="37" borderId="13" xfId="0" applyFont="1" applyFill="1" applyBorder="1" applyAlignment="1">
      <alignment horizontal="center" vertical="center"/>
    </xf>
    <xf numFmtId="0" fontId="15" fillId="18" borderId="11" xfId="0" applyFont="1" applyFill="1" applyBorder="1" applyAlignment="1">
      <alignment horizontal="center" vertical="center"/>
    </xf>
    <xf numFmtId="0" fontId="4" fillId="40" borderId="11" xfId="0" applyFont="1" applyFill="1" applyBorder="1" applyAlignment="1">
      <alignment horizontal="center" vertical="center" textRotation="90" wrapText="1"/>
    </xf>
    <xf numFmtId="0" fontId="15" fillId="34" borderId="15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9" fillId="41" borderId="11" xfId="0" applyFont="1" applyFill="1" applyBorder="1" applyAlignment="1">
      <alignment horizontal="center"/>
    </xf>
    <xf numFmtId="0" fontId="4" fillId="41" borderId="13" xfId="0" applyFont="1" applyFill="1" applyBorder="1" applyAlignment="1">
      <alignment horizontal="center" wrapText="1"/>
    </xf>
    <xf numFmtId="0" fontId="15" fillId="31" borderId="13" xfId="56" applyFont="1" applyBorder="1" applyAlignment="1">
      <alignment horizontal="center" vertical="center"/>
    </xf>
    <xf numFmtId="0" fontId="0" fillId="6" borderId="11" xfId="19" applyBorder="1" applyAlignment="1">
      <alignment horizontal="center" vertical="center"/>
    </xf>
    <xf numFmtId="0" fontId="67" fillId="6" borderId="13" xfId="19" applyFont="1" applyBorder="1" applyAlignment="1">
      <alignment horizontal="center" wrapText="1"/>
    </xf>
    <xf numFmtId="0" fontId="67" fillId="6" borderId="11" xfId="19" applyFont="1" applyBorder="1" applyAlignment="1">
      <alignment horizontal="center" vertical="center"/>
    </xf>
    <xf numFmtId="0" fontId="0" fillId="12" borderId="11" xfId="25" applyBorder="1" applyAlignment="1">
      <alignment horizontal="center" vertical="center"/>
    </xf>
    <xf numFmtId="0" fontId="67" fillId="12" borderId="11" xfId="25" applyFont="1" applyBorder="1" applyAlignment="1">
      <alignment horizontal="center" vertical="center"/>
    </xf>
    <xf numFmtId="0" fontId="22" fillId="37" borderId="11" xfId="0" applyFont="1" applyFill="1" applyBorder="1" applyAlignment="1">
      <alignment horizontal="center" vertical="center"/>
    </xf>
    <xf numFmtId="0" fontId="23" fillId="37" borderId="11" xfId="0" applyFont="1" applyFill="1" applyBorder="1" applyAlignment="1">
      <alignment horizontal="center"/>
    </xf>
    <xf numFmtId="0" fontId="0" fillId="6" borderId="14" xfId="19" applyBorder="1" applyAlignment="1">
      <alignment horizontal="center" wrapText="1"/>
    </xf>
    <xf numFmtId="0" fontId="0" fillId="6" borderId="11" xfId="19" applyBorder="1" applyAlignment="1">
      <alignment horizontal="center"/>
    </xf>
    <xf numFmtId="0" fontId="0" fillId="12" borderId="13" xfId="25" applyBorder="1" applyAlignment="1">
      <alignment horizontal="center" wrapText="1"/>
    </xf>
    <xf numFmtId="0" fontId="45" fillId="37" borderId="11" xfId="19" applyFont="1" applyFill="1" applyBorder="1" applyAlignment="1">
      <alignment horizontal="center" vertical="center"/>
    </xf>
    <xf numFmtId="0" fontId="0" fillId="42" borderId="11" xfId="19" applyFill="1" applyBorder="1" applyAlignment="1">
      <alignment horizontal="center"/>
    </xf>
    <xf numFmtId="0" fontId="45" fillId="24" borderId="16" xfId="37" applyFont="1" applyBorder="1" applyAlignment="1">
      <alignment horizontal="center" wrapText="1"/>
    </xf>
    <xf numFmtId="0" fontId="45" fillId="24" borderId="11" xfId="37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24" fillId="37" borderId="11" xfId="0" applyFont="1" applyFill="1" applyBorder="1" applyAlignment="1">
      <alignment horizontal="center" vertical="center"/>
    </xf>
    <xf numFmtId="0" fontId="25" fillId="37" borderId="11" xfId="0" applyFont="1" applyFill="1" applyBorder="1" applyAlignment="1">
      <alignment horizontal="center" vertical="center"/>
    </xf>
    <xf numFmtId="0" fontId="25" fillId="37" borderId="11" xfId="0" applyFont="1" applyFill="1" applyBorder="1" applyAlignment="1">
      <alignment horizontal="center"/>
    </xf>
    <xf numFmtId="0" fontId="15" fillId="31" borderId="13" xfId="56" applyFont="1" applyBorder="1" applyAlignment="1">
      <alignment horizontal="center"/>
    </xf>
    <xf numFmtId="0" fontId="9" fillId="31" borderId="13" xfId="56" applyFont="1" applyBorder="1" applyAlignment="1">
      <alignment horizontal="center"/>
    </xf>
    <xf numFmtId="0" fontId="17" fillId="31" borderId="13" xfId="56" applyFont="1" applyBorder="1" applyAlignment="1">
      <alignment horizontal="center" vertical="center"/>
    </xf>
    <xf numFmtId="0" fontId="8" fillId="31" borderId="13" xfId="56" applyFont="1" applyBorder="1" applyAlignment="1">
      <alignment horizontal="center" vertical="center"/>
    </xf>
    <xf numFmtId="0" fontId="7" fillId="31" borderId="13" xfId="56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/>
    </xf>
    <xf numFmtId="0" fontId="2" fillId="36" borderId="15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3" fillId="0" borderId="13" xfId="42" applyFont="1" applyBorder="1" applyAlignment="1" applyProtection="1">
      <alignment horizontal="center" textRotation="90"/>
      <protection/>
    </xf>
    <xf numFmtId="0" fontId="4" fillId="40" borderId="13" xfId="56" applyFont="1" applyFill="1" applyBorder="1" applyAlignment="1">
      <alignment horizontal="center" vertical="center" textRotation="90" wrapText="1"/>
    </xf>
    <xf numFmtId="0" fontId="0" fillId="12" borderId="11" xfId="25" applyBorder="1" applyAlignment="1">
      <alignment horizontal="center"/>
    </xf>
    <xf numFmtId="0" fontId="0" fillId="31" borderId="10" xfId="56" applyFont="1" applyBorder="1" applyAlignment="1">
      <alignment horizontal="center"/>
    </xf>
    <xf numFmtId="0" fontId="0" fillId="31" borderId="10" xfId="56" applyFont="1" applyBorder="1" applyAlignment="1">
      <alignment horizontal="center" vertical="center"/>
    </xf>
    <xf numFmtId="0" fontId="4" fillId="31" borderId="10" xfId="56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 wrapText="1"/>
    </xf>
    <xf numFmtId="0" fontId="4" fillId="40" borderId="22" xfId="0" applyFont="1" applyFill="1" applyBorder="1" applyAlignment="1">
      <alignment horizontal="center" vertical="center" textRotation="90" wrapText="1"/>
    </xf>
    <xf numFmtId="0" fontId="4" fillId="40" borderId="14" xfId="56" applyFont="1" applyFill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41" borderId="10" xfId="0" applyFont="1" applyFill="1" applyBorder="1" applyAlignment="1">
      <alignment horizontal="center" wrapText="1"/>
    </xf>
    <xf numFmtId="0" fontId="9" fillId="41" borderId="10" xfId="0" applyFont="1" applyFill="1" applyBorder="1" applyAlignment="1">
      <alignment horizontal="center"/>
    </xf>
    <xf numFmtId="0" fontId="9" fillId="31" borderId="10" xfId="56" applyFont="1" applyBorder="1" applyAlignment="1">
      <alignment horizontal="center"/>
    </xf>
    <xf numFmtId="0" fontId="24" fillId="37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25" fillId="37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5" fillId="37" borderId="10" xfId="0" applyFont="1" applyFill="1" applyBorder="1" applyAlignment="1">
      <alignment horizontal="center"/>
    </xf>
    <xf numFmtId="0" fontId="0" fillId="12" borderId="10" xfId="25" applyBorder="1" applyAlignment="1">
      <alignment horizontal="center" wrapText="1"/>
    </xf>
    <xf numFmtId="0" fontId="67" fillId="6" borderId="10" xfId="19" applyFont="1" applyBorder="1" applyAlignment="1">
      <alignment horizontal="center" wrapText="1"/>
    </xf>
    <xf numFmtId="0" fontId="67" fillId="6" borderId="10" xfId="19" applyFont="1" applyBorder="1" applyAlignment="1">
      <alignment horizontal="center" vertical="center"/>
    </xf>
    <xf numFmtId="0" fontId="67" fillId="31" borderId="10" xfId="56" applyFont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67" fillId="43" borderId="10" xfId="19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center"/>
    </xf>
    <xf numFmtId="0" fontId="16" fillId="4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15" fillId="34" borderId="10" xfId="0" applyFont="1" applyFill="1" applyBorder="1" applyAlignment="1">
      <alignment horizontal="center" vertical="center"/>
    </xf>
    <xf numFmtId="0" fontId="15" fillId="31" borderId="10" xfId="56" applyFont="1" applyBorder="1" applyAlignment="1">
      <alignment horizontal="center" vertical="center"/>
    </xf>
    <xf numFmtId="0" fontId="58" fillId="37" borderId="10" xfId="0" applyFont="1" applyFill="1" applyBorder="1" applyAlignment="1">
      <alignment horizontal="center" vertical="center"/>
    </xf>
    <xf numFmtId="0" fontId="15" fillId="43" borderId="10" xfId="0" applyFont="1" applyFill="1" applyBorder="1" applyAlignment="1">
      <alignment horizontal="center" vertical="center"/>
    </xf>
    <xf numFmtId="0" fontId="15" fillId="43" borderId="10" xfId="56" applyFont="1" applyFill="1" applyBorder="1" applyAlignment="1">
      <alignment horizontal="center" vertical="center"/>
    </xf>
    <xf numFmtId="0" fontId="8" fillId="31" borderId="10" xfId="56" applyFont="1" applyBorder="1" applyAlignment="1">
      <alignment horizontal="center" vertical="center"/>
    </xf>
    <xf numFmtId="0" fontId="11" fillId="37" borderId="10" xfId="0" applyFont="1" applyFill="1" applyBorder="1" applyAlignment="1">
      <alignment horizontal="center"/>
    </xf>
    <xf numFmtId="0" fontId="7" fillId="31" borderId="10" xfId="56" applyFont="1" applyBorder="1" applyAlignment="1">
      <alignment horizontal="center" vertical="center"/>
    </xf>
    <xf numFmtId="0" fontId="67" fillId="12" borderId="10" xfId="25" applyFont="1" applyBorder="1" applyAlignment="1">
      <alignment horizontal="center" vertical="center"/>
    </xf>
    <xf numFmtId="0" fontId="67" fillId="43" borderId="10" xfId="25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/>
    </xf>
    <xf numFmtId="0" fontId="15" fillId="35" borderId="10" xfId="0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45" fillId="24" borderId="10" xfId="37" applyFont="1" applyBorder="1" applyAlignment="1">
      <alignment horizontal="center" vertical="center"/>
    </xf>
    <xf numFmtId="0" fontId="45" fillId="31" borderId="10" xfId="56" applyFont="1" applyBorder="1" applyAlignment="1">
      <alignment horizontal="center" vertical="center"/>
    </xf>
    <xf numFmtId="0" fontId="45" fillId="43" borderId="10" xfId="37" applyFont="1" applyFill="1" applyBorder="1" applyAlignment="1">
      <alignment horizontal="center" vertical="center"/>
    </xf>
    <xf numFmtId="0" fontId="0" fillId="12" borderId="10" xfId="25" applyBorder="1" applyAlignment="1">
      <alignment horizontal="center" vertical="center"/>
    </xf>
    <xf numFmtId="0" fontId="0" fillId="43" borderId="10" xfId="25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45" fillId="37" borderId="10" xfId="19" applyFont="1" applyFill="1" applyBorder="1" applyAlignment="1">
      <alignment horizontal="center" vertical="center"/>
    </xf>
    <xf numFmtId="0" fontId="0" fillId="42" borderId="10" xfId="19" applyFill="1" applyBorder="1" applyAlignment="1">
      <alignment horizontal="center"/>
    </xf>
    <xf numFmtId="0" fontId="0" fillId="43" borderId="10" xfId="19" applyFill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58" fillId="38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5" fillId="33" borderId="10" xfId="0" applyFont="1" applyFill="1" applyBorder="1" applyAlignment="1">
      <alignment horizontal="center" vertical="center"/>
    </xf>
    <xf numFmtId="0" fontId="15" fillId="39" borderId="1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68" fillId="40" borderId="24" xfId="19" applyFont="1" applyFill="1" applyBorder="1" applyAlignment="1">
      <alignment horizontal="center" vertical="center" wrapText="1"/>
    </xf>
    <xf numFmtId="0" fontId="69" fillId="12" borderId="10" xfId="25" applyFont="1" applyBorder="1" applyAlignment="1">
      <alignment horizontal="center" wrapText="1"/>
    </xf>
    <xf numFmtId="0" fontId="26" fillId="32" borderId="10" xfId="62" applyFont="1" applyBorder="1" applyAlignment="1">
      <alignment horizontal="center" wrapText="1"/>
    </xf>
    <xf numFmtId="0" fontId="0" fillId="5" borderId="10" xfId="18" applyBorder="1" applyAlignment="1">
      <alignment horizontal="center" vertical="center"/>
    </xf>
    <xf numFmtId="0" fontId="0" fillId="11" borderId="10" xfId="24" applyBorder="1" applyAlignment="1">
      <alignment horizontal="center" vertical="center"/>
    </xf>
    <xf numFmtId="0" fontId="0" fillId="11" borderId="10" xfId="24" applyBorder="1" applyAlignment="1">
      <alignment horizontal="center"/>
    </xf>
    <xf numFmtId="0" fontId="8" fillId="17" borderId="10" xfId="30" applyFont="1" applyBorder="1" applyAlignment="1">
      <alignment horizontal="center" wrapText="1"/>
    </xf>
    <xf numFmtId="0" fontId="8" fillId="17" borderId="10" xfId="30" applyFont="1" applyBorder="1" applyAlignment="1">
      <alignment horizontal="center" vertical="center"/>
    </xf>
    <xf numFmtId="0" fontId="67" fillId="11" borderId="10" xfId="24" applyFont="1" applyBorder="1" applyAlignment="1">
      <alignment horizontal="center" wrapText="1"/>
    </xf>
    <xf numFmtId="0" fontId="0" fillId="3" borderId="10" xfId="16" applyBorder="1" applyAlignment="1">
      <alignment horizontal="center" vertical="center"/>
    </xf>
    <xf numFmtId="0" fontId="67" fillId="3" borderId="10" xfId="16" applyFont="1" applyBorder="1" applyAlignment="1">
      <alignment horizontal="center" wrapText="1"/>
    </xf>
    <xf numFmtId="0" fontId="0" fillId="13" borderId="10" xfId="26" applyBorder="1" applyAlignment="1">
      <alignment horizontal="center" wrapText="1"/>
    </xf>
    <xf numFmtId="0" fontId="0" fillId="13" borderId="10" xfId="26" applyBorder="1" applyAlignment="1">
      <alignment horizontal="center" vertical="center"/>
    </xf>
    <xf numFmtId="0" fontId="67" fillId="13" borderId="10" xfId="26" applyFont="1" applyBorder="1" applyAlignment="1">
      <alignment horizontal="center" wrapText="1"/>
    </xf>
    <xf numFmtId="0" fontId="4" fillId="31" borderId="25" xfId="56" applyFont="1" applyBorder="1" applyAlignment="1">
      <alignment horizontal="center" wrapText="1"/>
    </xf>
    <xf numFmtId="0" fontId="15" fillId="34" borderId="25" xfId="0" applyFont="1" applyFill="1" applyBorder="1" applyAlignment="1">
      <alignment horizontal="center" vertical="center"/>
    </xf>
    <xf numFmtId="0" fontId="9" fillId="31" borderId="25" xfId="56" applyFont="1" applyBorder="1" applyAlignment="1">
      <alignment horizontal="center"/>
    </xf>
    <xf numFmtId="0" fontId="0" fillId="31" borderId="10" xfId="56" applyFont="1" applyBorder="1" applyAlignment="1">
      <alignment horizontal="center" wrapText="1"/>
    </xf>
    <xf numFmtId="0" fontId="45" fillId="32" borderId="10" xfId="62" applyFont="1" applyBorder="1" applyAlignment="1">
      <alignment horizontal="center"/>
    </xf>
    <xf numFmtId="0" fontId="45" fillId="43" borderId="10" xfId="19" applyFont="1" applyFill="1" applyBorder="1" applyAlignment="1">
      <alignment horizontal="center"/>
    </xf>
    <xf numFmtId="0" fontId="45" fillId="32" borderId="10" xfId="62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7" fillId="37" borderId="10" xfId="19" applyFont="1" applyFill="1" applyBorder="1" applyAlignment="1">
      <alignment horizontal="center" vertical="center"/>
    </xf>
    <xf numFmtId="0" fontId="67" fillId="37" borderId="10" xfId="0" applyFont="1" applyFill="1" applyBorder="1" applyAlignment="1">
      <alignment horizontal="center" vertical="center"/>
    </xf>
    <xf numFmtId="0" fontId="16" fillId="31" borderId="10" xfId="56" applyFont="1" applyBorder="1" applyAlignment="1">
      <alignment horizontal="center" wrapText="1"/>
    </xf>
    <xf numFmtId="0" fontId="14" fillId="31" borderId="10" xfId="56" applyFont="1" applyBorder="1" applyAlignment="1">
      <alignment horizontal="center" wrapText="1"/>
    </xf>
    <xf numFmtId="0" fontId="9" fillId="43" borderId="10" xfId="56" applyFont="1" applyFill="1" applyBorder="1" applyAlignment="1">
      <alignment horizontal="center"/>
    </xf>
    <xf numFmtId="0" fontId="0" fillId="2" borderId="10" xfId="15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40" borderId="10" xfId="0" applyFont="1" applyFill="1" applyBorder="1" applyAlignment="1">
      <alignment horizontal="center" wrapText="1"/>
    </xf>
    <xf numFmtId="0" fontId="67" fillId="43" borderId="10" xfId="56" applyFont="1" applyFill="1" applyBorder="1" applyAlignment="1">
      <alignment horizontal="center" vertical="center"/>
    </xf>
    <xf numFmtId="0" fontId="45" fillId="43" borderId="10" xfId="56" applyFont="1" applyFill="1" applyBorder="1" applyAlignment="1">
      <alignment horizontal="center" vertical="center"/>
    </xf>
    <xf numFmtId="0" fontId="0" fillId="43" borderId="10" xfId="56" applyFont="1" applyFill="1" applyBorder="1" applyAlignment="1">
      <alignment horizontal="center" vertical="center"/>
    </xf>
    <xf numFmtId="0" fontId="0" fillId="43" borderId="10" xfId="56" applyFont="1" applyFill="1" applyBorder="1" applyAlignment="1">
      <alignment horizontal="center"/>
    </xf>
    <xf numFmtId="0" fontId="9" fillId="44" borderId="10" xfId="56" applyFont="1" applyFill="1" applyBorder="1" applyAlignment="1">
      <alignment horizontal="center"/>
    </xf>
    <xf numFmtId="0" fontId="67" fillId="44" borderId="10" xfId="56" applyFont="1" applyFill="1" applyBorder="1" applyAlignment="1">
      <alignment horizontal="center" vertical="center"/>
    </xf>
    <xf numFmtId="0" fontId="15" fillId="44" borderId="10" xfId="56" applyFont="1" applyFill="1" applyBorder="1" applyAlignment="1">
      <alignment horizontal="center" vertical="center"/>
    </xf>
    <xf numFmtId="0" fontId="45" fillId="44" borderId="10" xfId="56" applyFont="1" applyFill="1" applyBorder="1" applyAlignment="1">
      <alignment horizontal="center" vertical="center"/>
    </xf>
    <xf numFmtId="0" fontId="0" fillId="44" borderId="10" xfId="56" applyFont="1" applyFill="1" applyBorder="1" applyAlignment="1">
      <alignment horizontal="center" vertical="center"/>
    </xf>
    <xf numFmtId="0" fontId="0" fillId="44" borderId="10" xfId="56" applyFont="1" applyFill="1" applyBorder="1" applyAlignment="1">
      <alignment horizontal="center"/>
    </xf>
    <xf numFmtId="0" fontId="8" fillId="22" borderId="10" xfId="35" applyFont="1" applyBorder="1" applyAlignment="1">
      <alignment horizontal="center" wrapText="1"/>
    </xf>
    <xf numFmtId="0" fontId="8" fillId="22" borderId="10" xfId="35" applyFont="1" applyBorder="1" applyAlignment="1">
      <alignment horizontal="center"/>
    </xf>
    <xf numFmtId="0" fontId="8" fillId="16" borderId="10" xfId="29" applyFont="1" applyBorder="1" applyAlignment="1">
      <alignment horizontal="center" wrapText="1"/>
    </xf>
    <xf numFmtId="0" fontId="8" fillId="16" borderId="10" xfId="29" applyFont="1" applyBorder="1" applyAlignment="1">
      <alignment horizontal="center" vertical="center"/>
    </xf>
    <xf numFmtId="0" fontId="67" fillId="4" borderId="10" xfId="17" applyFont="1" applyBorder="1" applyAlignment="1">
      <alignment horizontal="center" wrapText="1"/>
    </xf>
    <xf numFmtId="0" fontId="67" fillId="4" borderId="10" xfId="17" applyFont="1" applyBorder="1" applyAlignment="1">
      <alignment horizontal="center" vertical="center"/>
    </xf>
    <xf numFmtId="0" fontId="8" fillId="32" borderId="10" xfId="62" applyFont="1" applyBorder="1" applyAlignment="1">
      <alignment horizontal="center" wrapText="1"/>
    </xf>
    <xf numFmtId="0" fontId="8" fillId="32" borderId="10" xfId="62" applyFont="1" applyBorder="1" applyAlignment="1">
      <alignment horizontal="center" vertical="center"/>
    </xf>
    <xf numFmtId="0" fontId="70" fillId="45" borderId="10" xfId="24" applyFont="1" applyFill="1" applyBorder="1" applyAlignment="1">
      <alignment horizontal="center" wrapText="1"/>
    </xf>
    <xf numFmtId="0" fontId="0" fillId="45" borderId="10" xfId="56" applyFont="1" applyFill="1" applyBorder="1" applyAlignment="1">
      <alignment horizontal="center" vertical="center"/>
    </xf>
    <xf numFmtId="0" fontId="0" fillId="45" borderId="10" xfId="56" applyFont="1" applyFill="1" applyBorder="1" applyAlignment="1">
      <alignment horizontal="center"/>
    </xf>
    <xf numFmtId="0" fontId="70" fillId="46" borderId="10" xfId="24" applyFont="1" applyFill="1" applyBorder="1" applyAlignment="1">
      <alignment horizontal="center" wrapText="1"/>
    </xf>
    <xf numFmtId="0" fontId="0" fillId="46" borderId="10" xfId="56" applyFont="1" applyFill="1" applyBorder="1" applyAlignment="1">
      <alignment horizontal="center" vertical="center"/>
    </xf>
    <xf numFmtId="0" fontId="0" fillId="46" borderId="10" xfId="56" applyFont="1" applyFill="1" applyBorder="1" applyAlignment="1">
      <alignment horizontal="center"/>
    </xf>
    <xf numFmtId="0" fontId="8" fillId="29" borderId="10" xfId="52" applyFont="1" applyBorder="1" applyAlignment="1">
      <alignment horizontal="center" wrapText="1"/>
    </xf>
    <xf numFmtId="0" fontId="8" fillId="29" borderId="10" xfId="52" applyFont="1" applyBorder="1" applyAlignment="1">
      <alignment horizontal="center" vertical="center"/>
    </xf>
    <xf numFmtId="0" fontId="8" fillId="29" borderId="10" xfId="52" applyFont="1" applyBorder="1" applyAlignment="1">
      <alignment horizontal="center"/>
    </xf>
    <xf numFmtId="0" fontId="15" fillId="37" borderId="10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horizontal="center"/>
    </xf>
    <xf numFmtId="0" fontId="15" fillId="40" borderId="10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wrapText="1"/>
    </xf>
    <xf numFmtId="0" fontId="0" fillId="7" borderId="10" xfId="56" applyFont="1" applyFill="1" applyBorder="1" applyAlignment="1">
      <alignment horizontal="center" vertical="center"/>
    </xf>
    <xf numFmtId="0" fontId="15" fillId="7" borderId="10" xfId="56" applyFont="1" applyFill="1" applyBorder="1" applyAlignment="1">
      <alignment horizontal="center" vertical="center"/>
    </xf>
    <xf numFmtId="0" fontId="67" fillId="31" borderId="10" xfId="56" applyFont="1" applyBorder="1" applyAlignment="1">
      <alignment horizontal="center"/>
    </xf>
    <xf numFmtId="0" fontId="15" fillId="33" borderId="25" xfId="0" applyFont="1" applyFill="1" applyBorder="1" applyAlignment="1">
      <alignment horizontal="center" vertical="center"/>
    </xf>
    <xf numFmtId="0" fontId="8" fillId="44" borderId="10" xfId="35" applyFont="1" applyFill="1" applyBorder="1" applyAlignment="1">
      <alignment horizontal="center"/>
    </xf>
    <xf numFmtId="0" fontId="8" fillId="44" borderId="10" xfId="29" applyFont="1" applyFill="1" applyBorder="1" applyAlignment="1">
      <alignment horizontal="center" vertical="center"/>
    </xf>
    <xf numFmtId="0" fontId="8" fillId="44" borderId="10" xfId="62" applyFont="1" applyFill="1" applyBorder="1" applyAlignment="1">
      <alignment horizontal="center" vertical="center"/>
    </xf>
    <xf numFmtId="0" fontId="8" fillId="44" borderId="10" xfId="52" applyFont="1" applyFill="1" applyBorder="1" applyAlignment="1">
      <alignment horizontal="center" vertical="center"/>
    </xf>
    <xf numFmtId="0" fontId="8" fillId="44" borderId="10" xfId="56" applyFont="1" applyFill="1" applyBorder="1" applyAlignment="1">
      <alignment horizontal="center" vertical="center"/>
    </xf>
    <xf numFmtId="0" fontId="67" fillId="40" borderId="10" xfId="24" applyFont="1" applyFill="1" applyBorder="1" applyAlignment="1">
      <alignment horizontal="center" vertical="center" wrapText="1"/>
    </xf>
    <xf numFmtId="0" fontId="68" fillId="40" borderId="10" xfId="24" applyFont="1" applyFill="1" applyBorder="1" applyAlignment="1">
      <alignment horizontal="center" vertical="center" wrapText="1"/>
    </xf>
    <xf numFmtId="0" fontId="8" fillId="31" borderId="10" xfId="56" applyFont="1" applyBorder="1" applyAlignment="1">
      <alignment horizontal="center"/>
    </xf>
    <xf numFmtId="0" fontId="0" fillId="17" borderId="10" xfId="24" applyFill="1" applyBorder="1" applyAlignment="1">
      <alignment horizontal="center"/>
    </xf>
    <xf numFmtId="0" fontId="0" fillId="17" borderId="10" xfId="24" applyFill="1" applyBorder="1" applyAlignment="1">
      <alignment horizontal="center" vertical="center"/>
    </xf>
    <xf numFmtId="0" fontId="0" fillId="5" borderId="10" xfId="18" applyBorder="1" applyAlignment="1">
      <alignment horizontal="center"/>
    </xf>
    <xf numFmtId="0" fontId="4" fillId="40" borderId="0" xfId="0" applyFont="1" applyFill="1" applyBorder="1" applyAlignment="1">
      <alignment horizontal="center" vertical="center" textRotation="90" wrapText="1"/>
    </xf>
    <xf numFmtId="0" fontId="8" fillId="44" borderId="19" xfId="35" applyFont="1" applyFill="1" applyBorder="1" applyAlignment="1">
      <alignment horizontal="center"/>
    </xf>
    <xf numFmtId="0" fontId="8" fillId="44" borderId="19" xfId="29" applyFont="1" applyFill="1" applyBorder="1" applyAlignment="1">
      <alignment horizontal="center" vertical="center"/>
    </xf>
    <xf numFmtId="0" fontId="15" fillId="44" borderId="19" xfId="56" applyFont="1" applyFill="1" applyBorder="1" applyAlignment="1">
      <alignment horizontal="center" vertical="center"/>
    </xf>
    <xf numFmtId="0" fontId="8" fillId="44" borderId="19" xfId="62" applyFont="1" applyFill="1" applyBorder="1" applyAlignment="1">
      <alignment horizontal="center" vertical="center"/>
    </xf>
    <xf numFmtId="0" fontId="0" fillId="44" borderId="19" xfId="56" applyFont="1" applyFill="1" applyBorder="1" applyAlignment="1">
      <alignment horizontal="center" vertical="center"/>
    </xf>
    <xf numFmtId="0" fontId="8" fillId="44" borderId="19" xfId="52" applyFont="1" applyFill="1" applyBorder="1" applyAlignment="1">
      <alignment horizontal="center" vertical="center"/>
    </xf>
    <xf numFmtId="0" fontId="8" fillId="44" borderId="19" xfId="56" applyFont="1" applyFill="1" applyBorder="1" applyAlignment="1">
      <alignment horizontal="center" vertical="center"/>
    </xf>
    <xf numFmtId="0" fontId="24" fillId="37" borderId="12" xfId="0" applyFont="1" applyFill="1" applyBorder="1" applyAlignment="1">
      <alignment horizontal="center" vertical="center"/>
    </xf>
    <xf numFmtId="0" fontId="28" fillId="37" borderId="12" xfId="0" applyFont="1" applyFill="1" applyBorder="1" applyAlignment="1">
      <alignment horizontal="center" vertical="center"/>
    </xf>
    <xf numFmtId="0" fontId="58" fillId="37" borderId="12" xfId="0" applyFont="1" applyFill="1" applyBorder="1" applyAlignment="1">
      <alignment horizontal="center" vertical="center"/>
    </xf>
    <xf numFmtId="0" fontId="15" fillId="37" borderId="12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48" fillId="37" borderId="12" xfId="19" applyFont="1" applyFill="1" applyBorder="1" applyAlignment="1">
      <alignment horizontal="center" vertical="center"/>
    </xf>
    <xf numFmtId="0" fontId="45" fillId="37" borderId="12" xfId="19" applyFont="1" applyFill="1" applyBorder="1" applyAlignment="1">
      <alignment horizontal="center" vertical="center"/>
    </xf>
    <xf numFmtId="0" fontId="47" fillId="37" borderId="12" xfId="19" applyFont="1" applyFill="1" applyBorder="1" applyAlignment="1">
      <alignment horizontal="center" vertical="center"/>
    </xf>
    <xf numFmtId="0" fontId="4" fillId="40" borderId="10" xfId="56" applyFont="1" applyFill="1" applyBorder="1" applyAlignment="1">
      <alignment horizontal="center" vertical="center" textRotation="90" wrapText="1"/>
    </xf>
    <xf numFmtId="0" fontId="67" fillId="12" borderId="13" xfId="25" applyFont="1" applyBorder="1" applyAlignment="1">
      <alignment horizontal="center" wrapText="1"/>
    </xf>
    <xf numFmtId="0" fontId="71" fillId="37" borderId="12" xfId="0" applyFont="1" applyFill="1" applyBorder="1" applyAlignment="1">
      <alignment horizontal="center" vertical="center"/>
    </xf>
    <xf numFmtId="0" fontId="71" fillId="38" borderId="10" xfId="0" applyFont="1" applyFill="1" applyBorder="1" applyAlignment="1">
      <alignment horizontal="center" vertical="center"/>
    </xf>
    <xf numFmtId="0" fontId="67" fillId="17" borderId="10" xfId="24" applyFont="1" applyFill="1" applyBorder="1" applyAlignment="1">
      <alignment horizontal="center" vertical="center"/>
    </xf>
    <xf numFmtId="0" fontId="67" fillId="11" borderId="10" xfId="24" applyFont="1" applyBorder="1" applyAlignment="1">
      <alignment horizontal="center" vertical="center"/>
    </xf>
    <xf numFmtId="0" fontId="67" fillId="5" borderId="10" xfId="18" applyFont="1" applyBorder="1" applyAlignment="1">
      <alignment horizontal="center" vertical="center"/>
    </xf>
    <xf numFmtId="0" fontId="71" fillId="17" borderId="10" xfId="24" applyFont="1" applyFill="1" applyBorder="1" applyAlignment="1">
      <alignment horizontal="center" vertical="center"/>
    </xf>
    <xf numFmtId="0" fontId="71" fillId="11" borderId="10" xfId="24" applyFont="1" applyBorder="1" applyAlignment="1">
      <alignment horizontal="center" vertical="center"/>
    </xf>
    <xf numFmtId="0" fontId="71" fillId="5" borderId="10" xfId="18" applyFont="1" applyBorder="1" applyAlignment="1">
      <alignment horizontal="center" vertical="center"/>
    </xf>
    <xf numFmtId="0" fontId="71" fillId="37" borderId="10" xfId="0" applyFont="1" applyFill="1" applyBorder="1" applyAlignment="1">
      <alignment horizontal="center" vertical="center"/>
    </xf>
    <xf numFmtId="0" fontId="9" fillId="47" borderId="10" xfId="0" applyFont="1" applyFill="1" applyBorder="1" applyAlignment="1">
      <alignment horizontal="center"/>
    </xf>
    <xf numFmtId="0" fontId="9" fillId="47" borderId="10" xfId="56" applyFont="1" applyFill="1" applyBorder="1" applyAlignment="1">
      <alignment horizontal="center"/>
    </xf>
    <xf numFmtId="0" fontId="67" fillId="47" borderId="10" xfId="19" applyFont="1" applyFill="1" applyBorder="1" applyAlignment="1">
      <alignment horizontal="center" vertical="center"/>
    </xf>
    <xf numFmtId="0" fontId="15" fillId="47" borderId="10" xfId="56" applyFont="1" applyFill="1" applyBorder="1" applyAlignment="1">
      <alignment horizontal="center" vertical="center"/>
    </xf>
    <xf numFmtId="0" fontId="67" fillId="47" borderId="10" xfId="25" applyFont="1" applyFill="1" applyBorder="1" applyAlignment="1">
      <alignment horizontal="center" vertical="center"/>
    </xf>
    <xf numFmtId="0" fontId="15" fillId="47" borderId="10" xfId="0" applyFont="1" applyFill="1" applyBorder="1" applyAlignment="1">
      <alignment horizontal="center" vertical="center"/>
    </xf>
    <xf numFmtId="0" fontId="45" fillId="47" borderId="10" xfId="37" applyFont="1" applyFill="1" applyBorder="1" applyAlignment="1">
      <alignment horizontal="center" vertical="center"/>
    </xf>
    <xf numFmtId="0" fontId="0" fillId="47" borderId="10" xfId="25" applyFill="1" applyBorder="1" applyAlignment="1">
      <alignment horizontal="center" vertical="center"/>
    </xf>
    <xf numFmtId="0" fontId="0" fillId="47" borderId="10" xfId="19" applyFill="1" applyBorder="1" applyAlignment="1">
      <alignment horizontal="center"/>
    </xf>
    <xf numFmtId="0" fontId="45" fillId="47" borderId="10" xfId="19" applyFont="1" applyFill="1" applyBorder="1" applyAlignment="1">
      <alignment horizontal="center"/>
    </xf>
    <xf numFmtId="0" fontId="17" fillId="47" borderId="10" xfId="56" applyFont="1" applyFill="1" applyBorder="1" applyAlignment="1">
      <alignment horizontal="center"/>
    </xf>
    <xf numFmtId="0" fontId="12" fillId="43" borderId="10" xfId="0" applyFont="1" applyFill="1" applyBorder="1" applyAlignment="1">
      <alignment horizontal="center" vertical="center"/>
    </xf>
    <xf numFmtId="0" fontId="12" fillId="43" borderId="10" xfId="56" applyFont="1" applyFill="1" applyBorder="1" applyAlignment="1">
      <alignment horizontal="center" vertical="center"/>
    </xf>
    <xf numFmtId="0" fontId="12" fillId="47" borderId="10" xfId="56" applyFont="1" applyFill="1" applyBorder="1" applyAlignment="1">
      <alignment horizontal="center" vertical="center"/>
    </xf>
    <xf numFmtId="0" fontId="58" fillId="43" borderId="10" xfId="19" applyFont="1" applyFill="1" applyBorder="1" applyAlignment="1">
      <alignment horizontal="center"/>
    </xf>
    <xf numFmtId="0" fontId="58" fillId="47" borderId="10" xfId="19" applyFont="1" applyFill="1" applyBorder="1" applyAlignment="1">
      <alignment horizontal="center"/>
    </xf>
    <xf numFmtId="0" fontId="58" fillId="43" borderId="10" xfId="56" applyFont="1" applyFill="1" applyBorder="1" applyAlignment="1">
      <alignment horizontal="center"/>
    </xf>
    <xf numFmtId="0" fontId="58" fillId="44" borderId="10" xfId="56" applyFont="1" applyFill="1" applyBorder="1" applyAlignment="1">
      <alignment horizontal="center"/>
    </xf>
    <xf numFmtId="0" fontId="12" fillId="44" borderId="10" xfId="56" applyFont="1" applyFill="1" applyBorder="1" applyAlignment="1">
      <alignment horizontal="center" vertical="center"/>
    </xf>
    <xf numFmtId="0" fontId="7" fillId="44" borderId="10" xfId="56" applyFont="1" applyFill="1" applyBorder="1" applyAlignment="1">
      <alignment horizontal="center" vertical="center"/>
    </xf>
    <xf numFmtId="0" fontId="7" fillId="44" borderId="19" xfId="56" applyFont="1" applyFill="1" applyBorder="1" applyAlignment="1">
      <alignment horizontal="center" vertical="center"/>
    </xf>
    <xf numFmtId="0" fontId="58" fillId="44" borderId="10" xfId="56" applyFont="1" applyFill="1" applyBorder="1" applyAlignment="1">
      <alignment horizontal="center" vertical="center"/>
    </xf>
    <xf numFmtId="0" fontId="58" fillId="44" borderId="19" xfId="56" applyFont="1" applyFill="1" applyBorder="1" applyAlignment="1">
      <alignment horizontal="center" vertical="center"/>
    </xf>
    <xf numFmtId="0" fontId="67" fillId="12" borderId="14" xfId="25" applyFont="1" applyBorder="1" applyAlignment="1">
      <alignment horizontal="center" vertical="center" wrapText="1"/>
    </xf>
    <xf numFmtId="0" fontId="67" fillId="12" borderId="26" xfId="25" applyFont="1" applyBorder="1" applyAlignment="1">
      <alignment horizontal="center" vertical="center" wrapText="1"/>
    </xf>
    <xf numFmtId="0" fontId="67" fillId="6" borderId="14" xfId="19" applyFont="1" applyBorder="1" applyAlignment="1">
      <alignment horizontal="center" vertical="center" wrapText="1"/>
    </xf>
    <xf numFmtId="0" fontId="67" fillId="6" borderId="26" xfId="19" applyFont="1" applyBorder="1" applyAlignment="1">
      <alignment horizontal="center" vertical="center" wrapText="1"/>
    </xf>
    <xf numFmtId="0" fontId="68" fillId="6" borderId="14" xfId="19" applyFont="1" applyBorder="1" applyAlignment="1">
      <alignment horizontal="center" vertical="center" wrapText="1"/>
    </xf>
    <xf numFmtId="0" fontId="68" fillId="6" borderId="26" xfId="19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wrapText="1"/>
    </xf>
    <xf numFmtId="0" fontId="11" fillId="33" borderId="15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68" fillId="12" borderId="13" xfId="25" applyFont="1" applyBorder="1" applyAlignment="1">
      <alignment horizontal="center" vertical="center" wrapText="1"/>
    </xf>
    <xf numFmtId="0" fontId="14" fillId="40" borderId="14" xfId="0" applyFont="1" applyFill="1" applyBorder="1" applyAlignment="1">
      <alignment horizontal="center" vertical="center" wrapText="1"/>
    </xf>
    <xf numFmtId="0" fontId="14" fillId="40" borderId="26" xfId="0" applyFont="1" applyFill="1" applyBorder="1" applyAlignment="1">
      <alignment horizontal="center" vertical="center" wrapText="1"/>
    </xf>
    <xf numFmtId="0" fontId="16" fillId="40" borderId="14" xfId="0" applyFont="1" applyFill="1" applyBorder="1" applyAlignment="1">
      <alignment horizontal="center" vertical="center" wrapText="1"/>
    </xf>
    <xf numFmtId="0" fontId="16" fillId="40" borderId="2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top" wrapText="1"/>
    </xf>
    <xf numFmtId="0" fontId="11" fillId="33" borderId="20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68" fillId="12" borderId="30" xfId="25" applyFont="1" applyBorder="1" applyAlignment="1">
      <alignment horizontal="center" vertical="center" wrapText="1"/>
    </xf>
    <xf numFmtId="0" fontId="68" fillId="12" borderId="31" xfId="25" applyFont="1" applyBorder="1" applyAlignment="1">
      <alignment horizontal="center" vertical="center" wrapText="1"/>
    </xf>
    <xf numFmtId="0" fontId="67" fillId="12" borderId="32" xfId="25" applyFont="1" applyBorder="1" applyAlignment="1">
      <alignment horizontal="center" vertical="center" wrapText="1"/>
    </xf>
    <xf numFmtId="0" fontId="67" fillId="12" borderId="33" xfId="25" applyFont="1" applyBorder="1" applyAlignment="1">
      <alignment horizontal="center" vertical="center" wrapText="1"/>
    </xf>
    <xf numFmtId="0" fontId="8" fillId="24" borderId="14" xfId="37" applyFont="1" applyBorder="1" applyAlignment="1">
      <alignment horizontal="center" vertical="center" wrapText="1"/>
    </xf>
    <xf numFmtId="0" fontId="8" fillId="24" borderId="26" xfId="37" applyFont="1" applyBorder="1" applyAlignment="1">
      <alignment horizontal="center" vertical="center" wrapText="1"/>
    </xf>
    <xf numFmtId="0" fontId="16" fillId="40" borderId="13" xfId="0" applyFont="1" applyFill="1" applyBorder="1" applyAlignment="1">
      <alignment horizontal="center" vertical="center" wrapText="1"/>
    </xf>
    <xf numFmtId="0" fontId="4" fillId="40" borderId="14" xfId="0" applyFont="1" applyFill="1" applyBorder="1" applyAlignment="1">
      <alignment horizontal="center" vertical="center" wrapText="1"/>
    </xf>
    <xf numFmtId="0" fontId="4" fillId="40" borderId="26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9" fillId="41" borderId="13" xfId="0" applyFont="1" applyFill="1" applyBorder="1" applyAlignment="1">
      <alignment horizontal="center" vertical="center" wrapText="1"/>
    </xf>
    <xf numFmtId="0" fontId="14" fillId="41" borderId="13" xfId="0" applyFont="1" applyFill="1" applyBorder="1" applyAlignment="1">
      <alignment horizontal="center" vertical="center" wrapText="1"/>
    </xf>
    <xf numFmtId="0" fontId="68" fillId="6" borderId="13" xfId="19" applyFont="1" applyBorder="1" applyAlignment="1">
      <alignment horizontal="center" vertical="center" wrapText="1"/>
    </xf>
    <xf numFmtId="0" fontId="67" fillId="6" borderId="13" xfId="19" applyFont="1" applyBorder="1" applyAlignment="1">
      <alignment horizontal="center" vertical="center" wrapText="1"/>
    </xf>
    <xf numFmtId="0" fontId="14" fillId="40" borderId="13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67" fillId="40" borderId="21" xfId="26" applyFont="1" applyFill="1" applyBorder="1" applyAlignment="1">
      <alignment horizontal="center" vertical="center" wrapText="1"/>
    </xf>
    <xf numFmtId="0" fontId="67" fillId="40" borderId="25" xfId="26" applyFont="1" applyFill="1" applyBorder="1" applyAlignment="1">
      <alignment horizontal="center" vertical="center" wrapText="1"/>
    </xf>
    <xf numFmtId="0" fontId="67" fillId="40" borderId="21" xfId="19" applyFont="1" applyFill="1" applyBorder="1" applyAlignment="1">
      <alignment horizontal="center" vertical="center" wrapText="1"/>
    </xf>
    <xf numFmtId="0" fontId="67" fillId="40" borderId="25" xfId="19" applyFont="1" applyFill="1" applyBorder="1" applyAlignment="1">
      <alignment horizontal="center" vertical="center" wrapText="1"/>
    </xf>
    <xf numFmtId="0" fontId="68" fillId="40" borderId="21" xfId="19" applyFont="1" applyFill="1" applyBorder="1" applyAlignment="1">
      <alignment horizontal="center" vertical="center" wrapText="1"/>
    </xf>
    <xf numFmtId="0" fontId="68" fillId="40" borderId="25" xfId="19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67" fillId="13" borderId="21" xfId="26" applyFont="1" applyBorder="1" applyAlignment="1">
      <alignment horizontal="center" vertical="center" wrapText="1"/>
    </xf>
    <xf numFmtId="0" fontId="67" fillId="13" borderId="25" xfId="26" applyFont="1" applyBorder="1" applyAlignment="1">
      <alignment horizontal="center" vertical="center" wrapText="1"/>
    </xf>
    <xf numFmtId="0" fontId="8" fillId="17" borderId="21" xfId="30" applyFont="1" applyBorder="1" applyAlignment="1">
      <alignment horizontal="center" vertical="center" wrapText="1"/>
    </xf>
    <xf numFmtId="0" fontId="8" fillId="17" borderId="25" xfId="3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vertical="top" wrapText="1"/>
    </xf>
    <xf numFmtId="0" fontId="0" fillId="12" borderId="10" xfId="25" applyBorder="1" applyAlignment="1">
      <alignment horizontal="center" vertical="center" wrapText="1"/>
    </xf>
    <xf numFmtId="0" fontId="67" fillId="12" borderId="10" xfId="25" applyFont="1" applyBorder="1" applyAlignment="1">
      <alignment horizontal="center" vertical="center" wrapText="1"/>
    </xf>
    <xf numFmtId="0" fontId="8" fillId="24" borderId="10" xfId="37" applyFont="1" applyBorder="1" applyAlignment="1">
      <alignment horizontal="center" vertical="center" wrapText="1"/>
    </xf>
    <xf numFmtId="0" fontId="8" fillId="32" borderId="21" xfId="62" applyFont="1" applyBorder="1" applyAlignment="1">
      <alignment horizontal="center" vertical="center" wrapText="1"/>
    </xf>
    <xf numFmtId="0" fontId="8" fillId="32" borderId="25" xfId="62" applyFont="1" applyBorder="1" applyAlignment="1">
      <alignment horizontal="center" vertical="center" wrapText="1"/>
    </xf>
    <xf numFmtId="0" fontId="68" fillId="40" borderId="10" xfId="19" applyFont="1" applyFill="1" applyBorder="1" applyAlignment="1">
      <alignment horizontal="center" vertical="center" wrapText="1"/>
    </xf>
    <xf numFmtId="0" fontId="67" fillId="40" borderId="10" xfId="19" applyFont="1" applyFill="1" applyBorder="1" applyAlignment="1">
      <alignment horizontal="center" vertical="center" wrapText="1"/>
    </xf>
    <xf numFmtId="0" fontId="68" fillId="12" borderId="10" xfId="25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67" fillId="11" borderId="21" xfId="24" applyFont="1" applyBorder="1" applyAlignment="1">
      <alignment horizontal="center" vertical="center" wrapText="1"/>
    </xf>
    <xf numFmtId="0" fontId="67" fillId="11" borderId="25" xfId="24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7" fillId="3" borderId="21" xfId="16" applyFont="1" applyBorder="1" applyAlignment="1">
      <alignment horizontal="center" vertical="center" wrapText="1"/>
    </xf>
    <xf numFmtId="0" fontId="67" fillId="3" borderId="25" xfId="16" applyFont="1" applyBorder="1" applyAlignment="1">
      <alignment horizontal="center" vertical="center" wrapText="1"/>
    </xf>
    <xf numFmtId="0" fontId="67" fillId="5" borderId="21" xfId="18" applyFont="1" applyBorder="1" applyAlignment="1">
      <alignment horizontal="center" vertical="center" wrapText="1"/>
    </xf>
    <xf numFmtId="0" fontId="67" fillId="5" borderId="25" xfId="18" applyFont="1" applyBorder="1" applyAlignment="1">
      <alignment horizontal="center" vertical="center" wrapText="1"/>
    </xf>
    <xf numFmtId="0" fontId="16" fillId="40" borderId="10" xfId="0" applyFont="1" applyFill="1" applyBorder="1" applyAlignment="1">
      <alignment horizontal="center" vertical="center" wrapText="1"/>
    </xf>
    <xf numFmtId="0" fontId="14" fillId="4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9" fillId="41" borderId="10" xfId="0" applyFont="1" applyFill="1" applyBorder="1" applyAlignment="1">
      <alignment horizontal="center" vertical="center" wrapText="1"/>
    </xf>
    <xf numFmtId="0" fontId="18" fillId="41" borderId="10" xfId="0" applyFont="1" applyFill="1" applyBorder="1" applyAlignment="1">
      <alignment horizontal="center" vertical="center" wrapText="1"/>
    </xf>
    <xf numFmtId="0" fontId="68" fillId="6" borderId="10" xfId="19" applyFont="1" applyBorder="1" applyAlignment="1">
      <alignment horizontal="center" vertical="center" wrapText="1"/>
    </xf>
    <xf numFmtId="0" fontId="67" fillId="6" borderId="10" xfId="19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wrapText="1"/>
    </xf>
    <xf numFmtId="0" fontId="72" fillId="0" borderId="10" xfId="0" applyFont="1" applyBorder="1" applyAlignment="1">
      <alignment horizontal="center" vertical="center" textRotation="90" wrapText="1"/>
    </xf>
    <xf numFmtId="0" fontId="8" fillId="22" borderId="10" xfId="35" applyFont="1" applyBorder="1" applyAlignment="1">
      <alignment horizontal="center" vertical="center" wrapText="1"/>
    </xf>
    <xf numFmtId="0" fontId="8" fillId="16" borderId="10" xfId="29" applyFont="1" applyBorder="1" applyAlignment="1">
      <alignment horizontal="center" vertical="center" wrapText="1"/>
    </xf>
    <xf numFmtId="0" fontId="67" fillId="40" borderId="21" xfId="24" applyFont="1" applyFill="1" applyBorder="1" applyAlignment="1">
      <alignment horizontal="center" vertical="center" wrapText="1"/>
    </xf>
    <xf numFmtId="0" fontId="67" fillId="40" borderId="25" xfId="24" applyFont="1" applyFill="1" applyBorder="1" applyAlignment="1">
      <alignment horizontal="center" vertical="center" wrapText="1"/>
    </xf>
    <xf numFmtId="0" fontId="67" fillId="4" borderId="21" xfId="17" applyFont="1" applyBorder="1" applyAlignment="1">
      <alignment horizontal="center" vertical="center" wrapText="1"/>
    </xf>
    <xf numFmtId="0" fontId="67" fillId="4" borderId="25" xfId="17" applyFont="1" applyBorder="1" applyAlignment="1">
      <alignment horizontal="center" vertical="center" wrapText="1"/>
    </xf>
    <xf numFmtId="0" fontId="67" fillId="45" borderId="21" xfId="24" applyFont="1" applyFill="1" applyBorder="1" applyAlignment="1">
      <alignment horizontal="center" vertical="center" wrapText="1"/>
    </xf>
    <xf numFmtId="0" fontId="67" fillId="45" borderId="25" xfId="24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0" fontId="16" fillId="7" borderId="25" xfId="0" applyFont="1" applyFill="1" applyBorder="1" applyAlignment="1">
      <alignment horizontal="center" vertical="center" wrapText="1"/>
    </xf>
    <xf numFmtId="0" fontId="8" fillId="40" borderId="21" xfId="30" applyFont="1" applyFill="1" applyBorder="1" applyAlignment="1">
      <alignment horizontal="center" vertical="center" wrapText="1"/>
    </xf>
    <xf numFmtId="0" fontId="8" fillId="40" borderId="25" xfId="30" applyFont="1" applyFill="1" applyBorder="1" applyAlignment="1">
      <alignment horizontal="center" vertical="center" wrapText="1"/>
    </xf>
    <xf numFmtId="0" fontId="67" fillId="46" borderId="21" xfId="18" applyFont="1" applyFill="1" applyBorder="1" applyAlignment="1">
      <alignment horizontal="center" vertical="center" wrapText="1"/>
    </xf>
    <xf numFmtId="0" fontId="67" fillId="46" borderId="25" xfId="18" applyFont="1" applyFill="1" applyBorder="1" applyAlignment="1">
      <alignment horizontal="center" vertical="center" wrapText="1"/>
    </xf>
    <xf numFmtId="0" fontId="8" fillId="29" borderId="21" xfId="52" applyFont="1" applyBorder="1" applyAlignment="1">
      <alignment horizontal="center" vertical="center" wrapText="1"/>
    </xf>
    <xf numFmtId="0" fontId="8" fillId="29" borderId="25" xfId="52" applyFont="1" applyBorder="1" applyAlignment="1">
      <alignment horizontal="center" vertical="center" wrapText="1"/>
    </xf>
    <xf numFmtId="0" fontId="68" fillId="40" borderId="21" xfId="24" applyFont="1" applyFill="1" applyBorder="1" applyAlignment="1">
      <alignment horizontal="center" vertical="center" wrapText="1"/>
    </xf>
    <xf numFmtId="0" fontId="68" fillId="40" borderId="25" xfId="24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0" fontId="21" fillId="7" borderId="21" xfId="0" applyFont="1" applyFill="1" applyBorder="1" applyAlignment="1">
      <alignment horizontal="center" vertical="center" wrapText="1"/>
    </xf>
    <xf numFmtId="0" fontId="21" fillId="7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8"/>
  <sheetViews>
    <sheetView zoomScalePageLayoutView="0" workbookViewId="0" topLeftCell="U43">
      <selection activeCell="AO4" sqref="AO4:BC4"/>
    </sheetView>
  </sheetViews>
  <sheetFormatPr defaultColWidth="9.140625" defaultRowHeight="15"/>
  <cols>
    <col min="1" max="1" width="3.8515625" style="0" customWidth="1"/>
    <col min="2" max="2" width="11.421875" style="0" customWidth="1"/>
    <col min="3" max="3" width="25.00390625" style="0" customWidth="1"/>
    <col min="5" max="21" width="3.7109375" style="0" customWidth="1"/>
    <col min="22" max="22" width="6.57421875" style="0" customWidth="1"/>
    <col min="23" max="23" width="4.8515625" style="0" customWidth="1"/>
    <col min="24" max="42" width="3.7109375" style="0" customWidth="1"/>
    <col min="43" max="44" width="4.7109375" style="0" customWidth="1"/>
    <col min="45" max="45" width="3.7109375" style="0" customWidth="1"/>
    <col min="46" max="46" width="4.8515625" style="0" customWidth="1"/>
    <col min="47" max="47" width="4.421875" style="0" customWidth="1"/>
    <col min="48" max="48" width="7.421875" style="0" customWidth="1"/>
    <col min="49" max="49" width="4.57421875" style="0" customWidth="1"/>
    <col min="50" max="55" width="3.7109375" style="0" customWidth="1"/>
    <col min="56" max="56" width="6.8515625" style="0" customWidth="1"/>
    <col min="57" max="57" width="11.7109375" style="0" bestFit="1" customWidth="1"/>
  </cols>
  <sheetData>
    <row r="1" spans="1:51" ht="15">
      <c r="A1" s="1"/>
      <c r="B1" s="1"/>
      <c r="C1" s="1"/>
      <c r="D1" s="1"/>
      <c r="AO1" s="323" t="s">
        <v>28</v>
      </c>
      <c r="AP1" s="323"/>
      <c r="AQ1" s="323"/>
      <c r="AR1" s="323"/>
      <c r="AS1" s="323"/>
      <c r="AT1" s="323"/>
      <c r="AU1" s="323"/>
      <c r="AV1" s="323"/>
      <c r="AW1" s="323"/>
      <c r="AX1" s="323"/>
      <c r="AY1" s="323"/>
    </row>
    <row r="2" spans="1:56" ht="15">
      <c r="A2" s="1"/>
      <c r="B2" s="1"/>
      <c r="C2" s="1"/>
      <c r="D2" s="1"/>
      <c r="AO2" s="12" t="s">
        <v>46</v>
      </c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</row>
    <row r="3" spans="1:56" ht="15">
      <c r="A3" s="1"/>
      <c r="B3" s="1"/>
      <c r="C3" s="1"/>
      <c r="D3" s="1"/>
      <c r="AO3" s="12" t="s">
        <v>33</v>
      </c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</row>
    <row r="4" spans="1:55" ht="15">
      <c r="A4" s="1"/>
      <c r="B4" s="1"/>
      <c r="C4" s="1"/>
      <c r="D4" s="1"/>
      <c r="AO4" s="324" t="s">
        <v>196</v>
      </c>
      <c r="AP4" s="323"/>
      <c r="AQ4" s="323"/>
      <c r="AR4" s="323"/>
      <c r="AS4" s="323"/>
      <c r="AT4" s="323"/>
      <c r="AU4" s="323"/>
      <c r="AV4" s="323"/>
      <c r="AW4" s="323"/>
      <c r="AX4" s="323"/>
      <c r="AY4" s="323"/>
      <c r="AZ4" s="323"/>
      <c r="BA4" s="323"/>
      <c r="BB4" s="323"/>
      <c r="BC4" s="323"/>
    </row>
    <row r="5" spans="1:55" ht="15">
      <c r="A5" s="1"/>
      <c r="B5" s="1"/>
      <c r="C5" s="325" t="s">
        <v>29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7"/>
      <c r="AU5" s="11"/>
      <c r="AV5" s="11"/>
      <c r="AW5" s="11"/>
      <c r="AX5" s="11"/>
      <c r="AY5" s="11"/>
      <c r="AZ5" s="11"/>
      <c r="BA5" s="11"/>
      <c r="BB5" s="11"/>
      <c r="BC5" s="11"/>
    </row>
    <row r="6" spans="1:56" ht="15">
      <c r="A6" s="1"/>
      <c r="B6" s="15"/>
      <c r="C6" s="326" t="s">
        <v>54</v>
      </c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15"/>
      <c r="AY6" s="15"/>
      <c r="AZ6" s="15"/>
      <c r="BA6" s="15"/>
      <c r="BB6" s="15"/>
      <c r="BC6" s="15"/>
      <c r="BD6" s="15"/>
    </row>
    <row r="7" spans="1:55" ht="15">
      <c r="A7" s="1"/>
      <c r="B7" s="326" t="s">
        <v>181</v>
      </c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6"/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</row>
    <row r="8" spans="1:55" ht="16.5" thickBot="1">
      <c r="A8" s="1"/>
      <c r="B8" s="14"/>
      <c r="C8" s="327" t="s">
        <v>87</v>
      </c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6" t="s">
        <v>30</v>
      </c>
      <c r="AO8" s="326"/>
      <c r="AP8" s="326"/>
      <c r="AQ8" s="326"/>
      <c r="AR8" s="326"/>
      <c r="AS8" s="326"/>
      <c r="AT8" s="326"/>
      <c r="AU8" s="326"/>
      <c r="AV8" s="326"/>
      <c r="AW8" s="326"/>
      <c r="AX8" s="326"/>
      <c r="AY8" s="326"/>
      <c r="AZ8" s="326"/>
      <c r="BA8" s="14"/>
      <c r="BB8" s="14"/>
      <c r="BC8" s="14"/>
    </row>
    <row r="9" spans="1:55" ht="19.5" thickBot="1">
      <c r="A9" s="1"/>
      <c r="B9" s="322" t="s">
        <v>86</v>
      </c>
      <c r="C9" s="322"/>
      <c r="D9" s="322"/>
      <c r="E9" s="322"/>
      <c r="F9" s="322"/>
      <c r="G9" s="13"/>
      <c r="H9" s="13"/>
      <c r="I9" s="13"/>
      <c r="J9" s="15"/>
      <c r="K9" s="15"/>
      <c r="L9" s="15"/>
      <c r="M9" s="15"/>
      <c r="N9" s="13"/>
      <c r="O9" s="13"/>
      <c r="P9" s="13"/>
      <c r="Q9" s="13"/>
      <c r="R9" s="13"/>
      <c r="S9" s="13"/>
      <c r="T9" s="30"/>
      <c r="U9" s="30"/>
      <c r="V9" s="30"/>
      <c r="W9" s="14"/>
      <c r="X9" s="318" t="s">
        <v>35</v>
      </c>
      <c r="Y9" s="319"/>
      <c r="Z9" s="319"/>
      <c r="AA9" s="319"/>
      <c r="AB9" s="319"/>
      <c r="AC9" s="32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14"/>
      <c r="AO9" s="14"/>
      <c r="AP9" s="14"/>
      <c r="AQ9" s="30"/>
      <c r="AR9" s="14"/>
      <c r="AS9" s="14"/>
      <c r="AT9" s="14"/>
      <c r="AU9" s="14"/>
      <c r="AV9" s="30"/>
      <c r="AW9" s="30"/>
      <c r="AX9" s="30"/>
      <c r="AY9" s="30"/>
      <c r="AZ9" s="30"/>
      <c r="BA9" s="30"/>
      <c r="BB9" s="30"/>
      <c r="BC9" s="30"/>
    </row>
    <row r="10" spans="1:57" ht="81" customHeight="1" thickBot="1">
      <c r="A10" s="321" t="s">
        <v>0</v>
      </c>
      <c r="B10" s="321" t="s">
        <v>1</v>
      </c>
      <c r="C10" s="321" t="s">
        <v>2</v>
      </c>
      <c r="D10" s="321" t="s">
        <v>3</v>
      </c>
      <c r="E10" s="23" t="s">
        <v>88</v>
      </c>
      <c r="F10" s="306" t="s">
        <v>4</v>
      </c>
      <c r="G10" s="307"/>
      <c r="H10" s="308"/>
      <c r="I10" s="31" t="s">
        <v>89</v>
      </c>
      <c r="J10" s="306" t="s">
        <v>5</v>
      </c>
      <c r="K10" s="307"/>
      <c r="L10" s="308"/>
      <c r="M10" s="31" t="s">
        <v>90</v>
      </c>
      <c r="N10" s="306" t="s">
        <v>6</v>
      </c>
      <c r="O10" s="307"/>
      <c r="P10" s="308"/>
      <c r="Q10" s="22" t="s">
        <v>91</v>
      </c>
      <c r="R10" s="306" t="s">
        <v>7</v>
      </c>
      <c r="S10" s="307"/>
      <c r="T10" s="307"/>
      <c r="U10" s="307"/>
      <c r="V10" s="308"/>
      <c r="W10" s="24" t="s">
        <v>85</v>
      </c>
      <c r="X10" s="24" t="s">
        <v>92</v>
      </c>
      <c r="Y10" s="38" t="s">
        <v>8</v>
      </c>
      <c r="Z10" s="22" t="s">
        <v>93</v>
      </c>
      <c r="AA10" s="306" t="s">
        <v>9</v>
      </c>
      <c r="AB10" s="307"/>
      <c r="AC10" s="308"/>
      <c r="AD10" s="24" t="s">
        <v>94</v>
      </c>
      <c r="AE10" s="306" t="s">
        <v>10</v>
      </c>
      <c r="AF10" s="307"/>
      <c r="AG10" s="307"/>
      <c r="AH10" s="309"/>
      <c r="AI10" s="25" t="s">
        <v>95</v>
      </c>
      <c r="AJ10" s="306" t="s">
        <v>11</v>
      </c>
      <c r="AK10" s="307"/>
      <c r="AL10" s="308"/>
      <c r="AM10" s="25" t="s">
        <v>96</v>
      </c>
      <c r="AN10" s="306" t="s">
        <v>12</v>
      </c>
      <c r="AO10" s="307"/>
      <c r="AP10" s="308"/>
      <c r="AQ10" s="23" t="s">
        <v>97</v>
      </c>
      <c r="AR10" s="307"/>
      <c r="AS10" s="307"/>
      <c r="AT10" s="309"/>
      <c r="AU10" s="20" t="s">
        <v>55</v>
      </c>
      <c r="AV10" s="306" t="s">
        <v>13</v>
      </c>
      <c r="AW10" s="307"/>
      <c r="AX10" s="308"/>
      <c r="AY10" s="23" t="s">
        <v>56</v>
      </c>
      <c r="AZ10" s="306" t="s">
        <v>14</v>
      </c>
      <c r="BA10" s="307"/>
      <c r="BB10" s="307"/>
      <c r="BC10" s="307"/>
      <c r="BD10" s="84" t="s">
        <v>31</v>
      </c>
      <c r="BE10" s="10"/>
    </row>
    <row r="11" spans="1:57" ht="18" customHeight="1" thickBot="1">
      <c r="A11" s="321"/>
      <c r="B11" s="321"/>
      <c r="C11" s="321"/>
      <c r="D11" s="321"/>
      <c r="E11" s="303" t="s">
        <v>15</v>
      </c>
      <c r="F11" s="303"/>
      <c r="G11" s="303"/>
      <c r="H11" s="303"/>
      <c r="I11" s="303"/>
      <c r="J11" s="304"/>
      <c r="K11" s="304"/>
      <c r="L11" s="304"/>
      <c r="M11" s="304"/>
      <c r="N11" s="303"/>
      <c r="O11" s="303"/>
      <c r="P11" s="303"/>
      <c r="Q11" s="303"/>
      <c r="R11" s="303"/>
      <c r="S11" s="303"/>
      <c r="T11" s="303"/>
      <c r="U11" s="303"/>
      <c r="V11" s="303"/>
      <c r="W11" s="304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4"/>
      <c r="AO11" s="304"/>
      <c r="AP11" s="304"/>
      <c r="AQ11" s="303"/>
      <c r="AR11" s="304"/>
      <c r="AS11" s="304"/>
      <c r="AT11" s="304"/>
      <c r="AU11" s="304"/>
      <c r="AV11" s="303"/>
      <c r="AW11" s="303"/>
      <c r="AX11" s="303"/>
      <c r="AY11" s="303"/>
      <c r="AZ11" s="303"/>
      <c r="BA11" s="303"/>
      <c r="BB11" s="303"/>
      <c r="BC11" s="303"/>
      <c r="BD11" s="53"/>
      <c r="BE11" s="10"/>
    </row>
    <row r="12" spans="1:57" ht="18" customHeight="1" thickBot="1">
      <c r="A12" s="321"/>
      <c r="B12" s="321"/>
      <c r="C12" s="321"/>
      <c r="D12" s="321"/>
      <c r="E12" s="6">
        <v>35</v>
      </c>
      <c r="F12" s="2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3">
        <v>42</v>
      </c>
      <c r="M12" s="3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/>
      <c r="W12" s="3"/>
      <c r="X12" s="3">
        <v>1</v>
      </c>
      <c r="Y12" s="3">
        <v>2</v>
      </c>
      <c r="Z12" s="3">
        <v>3</v>
      </c>
      <c r="AA12" s="3">
        <v>4</v>
      </c>
      <c r="AB12" s="3">
        <v>5</v>
      </c>
      <c r="AC12" s="3">
        <v>6</v>
      </c>
      <c r="AD12" s="3">
        <v>7</v>
      </c>
      <c r="AE12" s="3">
        <v>8</v>
      </c>
      <c r="AF12" s="3">
        <v>9</v>
      </c>
      <c r="AG12" s="3">
        <v>10</v>
      </c>
      <c r="AH12" s="2">
        <v>11</v>
      </c>
      <c r="AI12" s="2">
        <v>12</v>
      </c>
      <c r="AJ12" s="2">
        <v>13</v>
      </c>
      <c r="AK12" s="2">
        <v>14</v>
      </c>
      <c r="AL12" s="3">
        <v>15</v>
      </c>
      <c r="AM12" s="2">
        <v>16</v>
      </c>
      <c r="AN12" s="2">
        <v>17</v>
      </c>
      <c r="AO12" s="2">
        <v>18</v>
      </c>
      <c r="AP12" s="2">
        <v>19</v>
      </c>
      <c r="AQ12" s="2">
        <v>20</v>
      </c>
      <c r="AR12" s="2">
        <v>21</v>
      </c>
      <c r="AS12" s="2">
        <v>22</v>
      </c>
      <c r="AT12" s="2">
        <v>23</v>
      </c>
      <c r="AU12" s="2">
        <v>24</v>
      </c>
      <c r="AV12" s="28">
        <v>25</v>
      </c>
      <c r="AW12" s="2">
        <v>26</v>
      </c>
      <c r="AX12" s="2">
        <v>27</v>
      </c>
      <c r="AY12" s="2">
        <v>28</v>
      </c>
      <c r="AZ12" s="2">
        <v>29</v>
      </c>
      <c r="BA12" s="2">
        <v>30</v>
      </c>
      <c r="BB12" s="2">
        <v>31</v>
      </c>
      <c r="BC12" s="28">
        <v>32</v>
      </c>
      <c r="BD12" s="53"/>
      <c r="BE12" s="10"/>
    </row>
    <row r="13" spans="1:57" ht="18" customHeight="1" thickBot="1">
      <c r="A13" s="321"/>
      <c r="B13" s="321"/>
      <c r="C13" s="321"/>
      <c r="D13" s="321"/>
      <c r="E13" s="305" t="s">
        <v>16</v>
      </c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5"/>
      <c r="BC13" s="305"/>
      <c r="BD13" s="53"/>
      <c r="BE13" s="10"/>
    </row>
    <row r="14" spans="1:57" ht="18" customHeight="1" thickBot="1">
      <c r="A14" s="321"/>
      <c r="B14" s="321"/>
      <c r="C14" s="321"/>
      <c r="D14" s="321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  <c r="X14" s="5">
        <v>19</v>
      </c>
      <c r="Y14" s="5">
        <v>20</v>
      </c>
      <c r="Z14" s="5">
        <v>21</v>
      </c>
      <c r="AA14" s="5">
        <v>22</v>
      </c>
      <c r="AB14" s="5">
        <v>23</v>
      </c>
      <c r="AC14" s="5">
        <v>24</v>
      </c>
      <c r="AD14" s="5">
        <v>25</v>
      </c>
      <c r="AE14" s="5">
        <v>26</v>
      </c>
      <c r="AF14" s="5">
        <v>27</v>
      </c>
      <c r="AG14" s="5">
        <v>28</v>
      </c>
      <c r="AH14" s="5">
        <v>29</v>
      </c>
      <c r="AI14" s="5">
        <v>30</v>
      </c>
      <c r="AJ14" s="5">
        <v>31</v>
      </c>
      <c r="AK14" s="5">
        <v>32</v>
      </c>
      <c r="AL14" s="5">
        <v>33</v>
      </c>
      <c r="AM14" s="5">
        <v>34</v>
      </c>
      <c r="AN14" s="5">
        <v>35</v>
      </c>
      <c r="AO14" s="51">
        <v>36</v>
      </c>
      <c r="AP14" s="5">
        <v>37</v>
      </c>
      <c r="AQ14" s="5">
        <v>38</v>
      </c>
      <c r="AR14" s="5">
        <v>38</v>
      </c>
      <c r="AS14" s="51">
        <v>39</v>
      </c>
      <c r="AT14" s="85">
        <v>40</v>
      </c>
      <c r="AU14" s="4">
        <v>41</v>
      </c>
      <c r="AV14" s="20"/>
      <c r="AW14" s="4"/>
      <c r="AX14" s="4"/>
      <c r="AY14" s="4"/>
      <c r="AZ14" s="4"/>
      <c r="BA14" s="4"/>
      <c r="BB14" s="4"/>
      <c r="BC14" s="81"/>
      <c r="BD14" s="53"/>
      <c r="BE14" s="10"/>
    </row>
    <row r="15" spans="1:57" ht="18" customHeight="1" thickBot="1">
      <c r="A15" s="310" t="s">
        <v>27</v>
      </c>
      <c r="B15" s="313" t="s">
        <v>34</v>
      </c>
      <c r="C15" s="314" t="s">
        <v>37</v>
      </c>
      <c r="D15" s="55" t="s">
        <v>17</v>
      </c>
      <c r="E15" s="54">
        <f>E19+E35</f>
        <v>36</v>
      </c>
      <c r="F15" s="54">
        <f aca="true" t="shared" si="0" ref="F15:U15">F19+F35</f>
        <v>36</v>
      </c>
      <c r="G15" s="54">
        <f t="shared" si="0"/>
        <v>36</v>
      </c>
      <c r="H15" s="54">
        <f t="shared" si="0"/>
        <v>36</v>
      </c>
      <c r="I15" s="54">
        <f t="shared" si="0"/>
        <v>36</v>
      </c>
      <c r="J15" s="54">
        <f t="shared" si="0"/>
        <v>36</v>
      </c>
      <c r="K15" s="54">
        <f t="shared" si="0"/>
        <v>36</v>
      </c>
      <c r="L15" s="54">
        <f t="shared" si="0"/>
        <v>36</v>
      </c>
      <c r="M15" s="54">
        <f t="shared" si="0"/>
        <v>36</v>
      </c>
      <c r="N15" s="54">
        <f t="shared" si="0"/>
        <v>36</v>
      </c>
      <c r="O15" s="54">
        <f t="shared" si="0"/>
        <v>36</v>
      </c>
      <c r="P15" s="54">
        <f t="shared" si="0"/>
        <v>36</v>
      </c>
      <c r="Q15" s="54">
        <f t="shared" si="0"/>
        <v>36</v>
      </c>
      <c r="R15" s="54">
        <f t="shared" si="0"/>
        <v>36</v>
      </c>
      <c r="S15" s="54">
        <f t="shared" si="0"/>
        <v>36</v>
      </c>
      <c r="T15" s="54">
        <f t="shared" si="0"/>
        <v>36</v>
      </c>
      <c r="U15" s="54">
        <f t="shared" si="0"/>
        <v>36</v>
      </c>
      <c r="V15" s="73">
        <f>V19+V35</f>
        <v>612</v>
      </c>
      <c r="W15" s="36"/>
      <c r="X15" s="54">
        <f>SUM(X19,X35,X45)</f>
        <v>36</v>
      </c>
      <c r="Y15" s="54">
        <f aca="true" t="shared" si="1" ref="Y15:AS15">SUM(Y19,Y35,Y45)</f>
        <v>36</v>
      </c>
      <c r="Z15" s="54">
        <f t="shared" si="1"/>
        <v>36</v>
      </c>
      <c r="AA15" s="54">
        <f t="shared" si="1"/>
        <v>36</v>
      </c>
      <c r="AB15" s="54">
        <f t="shared" si="1"/>
        <v>36</v>
      </c>
      <c r="AC15" s="54">
        <f t="shared" si="1"/>
        <v>36</v>
      </c>
      <c r="AD15" s="54">
        <f t="shared" si="1"/>
        <v>36</v>
      </c>
      <c r="AE15" s="54">
        <f t="shared" si="1"/>
        <v>36</v>
      </c>
      <c r="AF15" s="54">
        <f t="shared" si="1"/>
        <v>36</v>
      </c>
      <c r="AG15" s="54">
        <f t="shared" si="1"/>
        <v>36</v>
      </c>
      <c r="AH15" s="54">
        <f t="shared" si="1"/>
        <v>36</v>
      </c>
      <c r="AI15" s="54">
        <f t="shared" si="1"/>
        <v>36</v>
      </c>
      <c r="AJ15" s="54">
        <f t="shared" si="1"/>
        <v>36</v>
      </c>
      <c r="AK15" s="54">
        <f t="shared" si="1"/>
        <v>36</v>
      </c>
      <c r="AL15" s="54">
        <f t="shared" si="1"/>
        <v>36</v>
      </c>
      <c r="AM15" s="54">
        <f t="shared" si="1"/>
        <v>36</v>
      </c>
      <c r="AN15" s="54">
        <f t="shared" si="1"/>
        <v>36</v>
      </c>
      <c r="AO15" s="54">
        <f t="shared" si="1"/>
        <v>36</v>
      </c>
      <c r="AP15" s="54">
        <f t="shared" si="1"/>
        <v>36</v>
      </c>
      <c r="AQ15" s="54">
        <f t="shared" si="1"/>
        <v>36</v>
      </c>
      <c r="AR15" s="54">
        <f t="shared" si="1"/>
        <v>36</v>
      </c>
      <c r="AS15" s="54">
        <f t="shared" si="1"/>
        <v>36</v>
      </c>
      <c r="AT15" s="77"/>
      <c r="AU15" s="78"/>
      <c r="AV15" s="74">
        <f>SUM(AV17)</f>
        <v>678</v>
      </c>
      <c r="AW15" s="47"/>
      <c r="AX15" s="32"/>
      <c r="AY15" s="32"/>
      <c r="AZ15" s="32"/>
      <c r="BA15" s="32"/>
      <c r="BB15" s="32"/>
      <c r="BC15" s="82"/>
      <c r="BD15" s="7">
        <f>SUM(AV15,V15)</f>
        <v>1290</v>
      </c>
      <c r="BE15" s="10"/>
    </row>
    <row r="16" spans="1:57" ht="18" customHeight="1" thickBot="1">
      <c r="A16" s="311"/>
      <c r="B16" s="313"/>
      <c r="C16" s="314"/>
      <c r="D16" s="55" t="s">
        <v>18</v>
      </c>
      <c r="E16" s="54">
        <f>SUM(E20+E36)</f>
        <v>18</v>
      </c>
      <c r="F16" s="54">
        <f aca="true" t="shared" si="2" ref="F16:U16">SUM(F20+F36)</f>
        <v>18</v>
      </c>
      <c r="G16" s="54">
        <f t="shared" si="2"/>
        <v>18</v>
      </c>
      <c r="H16" s="54">
        <f t="shared" si="2"/>
        <v>18</v>
      </c>
      <c r="I16" s="54">
        <f t="shared" si="2"/>
        <v>18</v>
      </c>
      <c r="J16" s="54">
        <f t="shared" si="2"/>
        <v>18</v>
      </c>
      <c r="K16" s="54">
        <f t="shared" si="2"/>
        <v>18</v>
      </c>
      <c r="L16" s="54">
        <f t="shared" si="2"/>
        <v>18</v>
      </c>
      <c r="M16" s="54">
        <f t="shared" si="2"/>
        <v>18</v>
      </c>
      <c r="N16" s="54">
        <f t="shared" si="2"/>
        <v>18</v>
      </c>
      <c r="O16" s="54">
        <f t="shared" si="2"/>
        <v>18</v>
      </c>
      <c r="P16" s="54">
        <f t="shared" si="2"/>
        <v>18</v>
      </c>
      <c r="Q16" s="54">
        <f t="shared" si="2"/>
        <v>18</v>
      </c>
      <c r="R16" s="54">
        <f t="shared" si="2"/>
        <v>18</v>
      </c>
      <c r="S16" s="54">
        <f t="shared" si="2"/>
        <v>18</v>
      </c>
      <c r="T16" s="54">
        <f t="shared" si="2"/>
        <v>18</v>
      </c>
      <c r="U16" s="54">
        <f t="shared" si="2"/>
        <v>18</v>
      </c>
      <c r="V16" s="73">
        <f>V20+V36</f>
        <v>306</v>
      </c>
      <c r="W16" s="36"/>
      <c r="X16" s="54">
        <f>SUM(X20,X36,X46)</f>
        <v>18</v>
      </c>
      <c r="Y16" s="54">
        <f aca="true" t="shared" si="3" ref="Y16:AS16">SUM(Y20,Y36,Y46)</f>
        <v>18</v>
      </c>
      <c r="Z16" s="54">
        <f t="shared" si="3"/>
        <v>18</v>
      </c>
      <c r="AA16" s="54">
        <f t="shared" si="3"/>
        <v>18</v>
      </c>
      <c r="AB16" s="54">
        <f t="shared" si="3"/>
        <v>18</v>
      </c>
      <c r="AC16" s="54">
        <f t="shared" si="3"/>
        <v>18</v>
      </c>
      <c r="AD16" s="54">
        <f t="shared" si="3"/>
        <v>18</v>
      </c>
      <c r="AE16" s="54">
        <f t="shared" si="3"/>
        <v>18</v>
      </c>
      <c r="AF16" s="54">
        <f t="shared" si="3"/>
        <v>18</v>
      </c>
      <c r="AG16" s="54">
        <f t="shared" si="3"/>
        <v>18</v>
      </c>
      <c r="AH16" s="54">
        <f t="shared" si="3"/>
        <v>18</v>
      </c>
      <c r="AI16" s="54">
        <f t="shared" si="3"/>
        <v>18</v>
      </c>
      <c r="AJ16" s="54">
        <f t="shared" si="3"/>
        <v>18</v>
      </c>
      <c r="AK16" s="54">
        <f t="shared" si="3"/>
        <v>18</v>
      </c>
      <c r="AL16" s="54">
        <f t="shared" si="3"/>
        <v>18</v>
      </c>
      <c r="AM16" s="54">
        <f t="shared" si="3"/>
        <v>18</v>
      </c>
      <c r="AN16" s="54">
        <f t="shared" si="3"/>
        <v>18</v>
      </c>
      <c r="AO16" s="54">
        <f t="shared" si="3"/>
        <v>18</v>
      </c>
      <c r="AP16" s="54">
        <f t="shared" si="3"/>
        <v>18</v>
      </c>
      <c r="AQ16" s="54">
        <f t="shared" si="3"/>
        <v>18</v>
      </c>
      <c r="AR16" s="54">
        <f t="shared" si="3"/>
        <v>18</v>
      </c>
      <c r="AS16" s="54">
        <f t="shared" si="3"/>
        <v>18</v>
      </c>
      <c r="AT16" s="77"/>
      <c r="AU16" s="78"/>
      <c r="AV16" s="74">
        <f>SUM(AV18)</f>
        <v>339</v>
      </c>
      <c r="AW16" s="47"/>
      <c r="AX16" s="32"/>
      <c r="AY16" s="32"/>
      <c r="AZ16" s="32"/>
      <c r="BA16" s="32"/>
      <c r="BB16" s="32"/>
      <c r="BC16" s="82"/>
      <c r="BD16" s="7">
        <f aca="true" t="shared" si="4" ref="BD16:BD57">SUM(AV16,V16)</f>
        <v>645</v>
      </c>
      <c r="BE16" s="10"/>
    </row>
    <row r="17" spans="1:57" ht="18" customHeight="1" thickBot="1">
      <c r="A17" s="311"/>
      <c r="B17" s="271" t="s">
        <v>76</v>
      </c>
      <c r="C17" s="271" t="s">
        <v>104</v>
      </c>
      <c r="D17" s="238" t="s">
        <v>17</v>
      </c>
      <c r="E17" s="86">
        <f>SUM(E19,E35)</f>
        <v>36</v>
      </c>
      <c r="F17" s="86">
        <f aca="true" t="shared" si="5" ref="F17:U17">SUM(F19,F35)</f>
        <v>36</v>
      </c>
      <c r="G17" s="86">
        <f t="shared" si="5"/>
        <v>36</v>
      </c>
      <c r="H17" s="86">
        <f t="shared" si="5"/>
        <v>36</v>
      </c>
      <c r="I17" s="86">
        <f t="shared" si="5"/>
        <v>36</v>
      </c>
      <c r="J17" s="86">
        <f t="shared" si="5"/>
        <v>36</v>
      </c>
      <c r="K17" s="86">
        <f t="shared" si="5"/>
        <v>36</v>
      </c>
      <c r="L17" s="86">
        <f t="shared" si="5"/>
        <v>36</v>
      </c>
      <c r="M17" s="86">
        <f t="shared" si="5"/>
        <v>36</v>
      </c>
      <c r="N17" s="86">
        <f t="shared" si="5"/>
        <v>36</v>
      </c>
      <c r="O17" s="86">
        <f t="shared" si="5"/>
        <v>36</v>
      </c>
      <c r="P17" s="86">
        <f t="shared" si="5"/>
        <v>36</v>
      </c>
      <c r="Q17" s="86">
        <f t="shared" si="5"/>
        <v>36</v>
      </c>
      <c r="R17" s="86">
        <f t="shared" si="5"/>
        <v>36</v>
      </c>
      <c r="S17" s="86">
        <f t="shared" si="5"/>
        <v>36</v>
      </c>
      <c r="T17" s="86">
        <f t="shared" si="5"/>
        <v>36</v>
      </c>
      <c r="U17" s="86">
        <f t="shared" si="5"/>
        <v>36</v>
      </c>
      <c r="V17" s="73">
        <f>SUM(E17:U17)</f>
        <v>612</v>
      </c>
      <c r="W17" s="36"/>
      <c r="X17" s="86">
        <f>SUM(X19,X35)</f>
        <v>30</v>
      </c>
      <c r="Y17" s="86">
        <f aca="true" t="shared" si="6" ref="Y17:AS17">SUM(Y19,Y35)</f>
        <v>32</v>
      </c>
      <c r="Z17" s="86">
        <f t="shared" si="6"/>
        <v>30</v>
      </c>
      <c r="AA17" s="86">
        <f t="shared" si="6"/>
        <v>32</v>
      </c>
      <c r="AB17" s="86">
        <f t="shared" si="6"/>
        <v>30</v>
      </c>
      <c r="AC17" s="86">
        <f t="shared" si="6"/>
        <v>32</v>
      </c>
      <c r="AD17" s="86">
        <f t="shared" si="6"/>
        <v>30</v>
      </c>
      <c r="AE17" s="86">
        <f t="shared" si="6"/>
        <v>32</v>
      </c>
      <c r="AF17" s="86">
        <f t="shared" si="6"/>
        <v>30</v>
      </c>
      <c r="AG17" s="86">
        <f t="shared" si="6"/>
        <v>32</v>
      </c>
      <c r="AH17" s="86">
        <f t="shared" si="6"/>
        <v>30</v>
      </c>
      <c r="AI17" s="86">
        <f t="shared" si="6"/>
        <v>32</v>
      </c>
      <c r="AJ17" s="86">
        <f t="shared" si="6"/>
        <v>30</v>
      </c>
      <c r="AK17" s="86">
        <f t="shared" si="6"/>
        <v>32</v>
      </c>
      <c r="AL17" s="86">
        <f t="shared" si="6"/>
        <v>30</v>
      </c>
      <c r="AM17" s="86">
        <f t="shared" si="6"/>
        <v>32</v>
      </c>
      <c r="AN17" s="86">
        <f t="shared" si="6"/>
        <v>30</v>
      </c>
      <c r="AO17" s="86">
        <f t="shared" si="6"/>
        <v>32</v>
      </c>
      <c r="AP17" s="86">
        <f t="shared" si="6"/>
        <v>30</v>
      </c>
      <c r="AQ17" s="86">
        <f t="shared" si="6"/>
        <v>30</v>
      </c>
      <c r="AR17" s="86">
        <f t="shared" si="6"/>
        <v>30</v>
      </c>
      <c r="AS17" s="86">
        <f t="shared" si="6"/>
        <v>30</v>
      </c>
      <c r="AT17" s="77"/>
      <c r="AU17" s="78"/>
      <c r="AV17" s="75">
        <f>SUM(X17:AS17)</f>
        <v>678</v>
      </c>
      <c r="AW17" s="47"/>
      <c r="AX17" s="32"/>
      <c r="AY17" s="32"/>
      <c r="AZ17" s="32"/>
      <c r="BA17" s="32"/>
      <c r="BB17" s="32"/>
      <c r="BC17" s="82"/>
      <c r="BD17" s="7"/>
      <c r="BE17" s="10"/>
    </row>
    <row r="18" spans="1:57" ht="18" customHeight="1" thickBot="1">
      <c r="A18" s="311"/>
      <c r="B18" s="272"/>
      <c r="C18" s="272"/>
      <c r="D18" s="238" t="s">
        <v>18</v>
      </c>
      <c r="E18" s="86">
        <f>SUM(E20,E36)</f>
        <v>18</v>
      </c>
      <c r="F18" s="86">
        <f aca="true" t="shared" si="7" ref="F18:U18">SUM(F20,F36)</f>
        <v>18</v>
      </c>
      <c r="G18" s="86">
        <f t="shared" si="7"/>
        <v>18</v>
      </c>
      <c r="H18" s="86">
        <f t="shared" si="7"/>
        <v>18</v>
      </c>
      <c r="I18" s="86">
        <f t="shared" si="7"/>
        <v>18</v>
      </c>
      <c r="J18" s="86">
        <f t="shared" si="7"/>
        <v>18</v>
      </c>
      <c r="K18" s="86">
        <f t="shared" si="7"/>
        <v>18</v>
      </c>
      <c r="L18" s="86">
        <f t="shared" si="7"/>
        <v>18</v>
      </c>
      <c r="M18" s="86">
        <f t="shared" si="7"/>
        <v>18</v>
      </c>
      <c r="N18" s="86">
        <f t="shared" si="7"/>
        <v>18</v>
      </c>
      <c r="O18" s="86">
        <f t="shared" si="7"/>
        <v>18</v>
      </c>
      <c r="P18" s="86">
        <f t="shared" si="7"/>
        <v>18</v>
      </c>
      <c r="Q18" s="86">
        <f t="shared" si="7"/>
        <v>18</v>
      </c>
      <c r="R18" s="86">
        <f t="shared" si="7"/>
        <v>18</v>
      </c>
      <c r="S18" s="86">
        <f t="shared" si="7"/>
        <v>18</v>
      </c>
      <c r="T18" s="86">
        <f t="shared" si="7"/>
        <v>18</v>
      </c>
      <c r="U18" s="86">
        <f t="shared" si="7"/>
        <v>18</v>
      </c>
      <c r="V18" s="73">
        <f>SUM(E18:U18)</f>
        <v>306</v>
      </c>
      <c r="W18" s="36"/>
      <c r="X18" s="86">
        <f>SUM(X20,X36)</f>
        <v>16</v>
      </c>
      <c r="Y18" s="86">
        <f aca="true" t="shared" si="8" ref="Y18:AS18">SUM(Y20,Y36)</f>
        <v>15</v>
      </c>
      <c r="Z18" s="86">
        <f t="shared" si="8"/>
        <v>16</v>
      </c>
      <c r="AA18" s="86">
        <f t="shared" si="8"/>
        <v>15</v>
      </c>
      <c r="AB18" s="86">
        <f t="shared" si="8"/>
        <v>16</v>
      </c>
      <c r="AC18" s="86">
        <f t="shared" si="8"/>
        <v>15</v>
      </c>
      <c r="AD18" s="86">
        <f t="shared" si="8"/>
        <v>16</v>
      </c>
      <c r="AE18" s="86">
        <f t="shared" si="8"/>
        <v>15</v>
      </c>
      <c r="AF18" s="86">
        <f t="shared" si="8"/>
        <v>16</v>
      </c>
      <c r="AG18" s="86">
        <f t="shared" si="8"/>
        <v>15</v>
      </c>
      <c r="AH18" s="86">
        <f t="shared" si="8"/>
        <v>16</v>
      </c>
      <c r="AI18" s="86">
        <f t="shared" si="8"/>
        <v>15</v>
      </c>
      <c r="AJ18" s="86">
        <f t="shared" si="8"/>
        <v>16</v>
      </c>
      <c r="AK18" s="86">
        <f t="shared" si="8"/>
        <v>15</v>
      </c>
      <c r="AL18" s="86">
        <f t="shared" si="8"/>
        <v>16</v>
      </c>
      <c r="AM18" s="86">
        <f t="shared" si="8"/>
        <v>15</v>
      </c>
      <c r="AN18" s="86">
        <f t="shared" si="8"/>
        <v>16</v>
      </c>
      <c r="AO18" s="86">
        <f t="shared" si="8"/>
        <v>15</v>
      </c>
      <c r="AP18" s="86">
        <f t="shared" si="8"/>
        <v>15</v>
      </c>
      <c r="AQ18" s="86">
        <f t="shared" si="8"/>
        <v>15</v>
      </c>
      <c r="AR18" s="86">
        <f t="shared" si="8"/>
        <v>15</v>
      </c>
      <c r="AS18" s="86">
        <f t="shared" si="8"/>
        <v>15</v>
      </c>
      <c r="AT18" s="77"/>
      <c r="AU18" s="78"/>
      <c r="AV18" s="75">
        <f>SUM(X18:AS18)</f>
        <v>339</v>
      </c>
      <c r="AW18" s="47"/>
      <c r="AX18" s="32"/>
      <c r="AY18" s="32"/>
      <c r="AZ18" s="32"/>
      <c r="BA18" s="32"/>
      <c r="BB18" s="32"/>
      <c r="BC18" s="82"/>
      <c r="BD18" s="7"/>
      <c r="BE18" s="10"/>
    </row>
    <row r="19" spans="1:57" ht="18" customHeight="1" thickBot="1">
      <c r="A19" s="311"/>
      <c r="B19" s="315" t="s">
        <v>38</v>
      </c>
      <c r="C19" s="316" t="s">
        <v>24</v>
      </c>
      <c r="D19" s="58" t="s">
        <v>17</v>
      </c>
      <c r="E19" s="59">
        <f aca="true" t="shared" si="9" ref="E19:V20">E21+E23+E25+E27+E29+E31+E33</f>
        <v>22</v>
      </c>
      <c r="F19" s="59">
        <f t="shared" si="9"/>
        <v>24</v>
      </c>
      <c r="G19" s="59">
        <f t="shared" si="9"/>
        <v>22</v>
      </c>
      <c r="H19" s="59">
        <f t="shared" si="9"/>
        <v>24</v>
      </c>
      <c r="I19" s="59">
        <f t="shared" si="9"/>
        <v>22</v>
      </c>
      <c r="J19" s="59">
        <f t="shared" si="9"/>
        <v>24</v>
      </c>
      <c r="K19" s="59">
        <f t="shared" si="9"/>
        <v>22</v>
      </c>
      <c r="L19" s="59">
        <f t="shared" si="9"/>
        <v>24</v>
      </c>
      <c r="M19" s="59">
        <f t="shared" si="9"/>
        <v>22</v>
      </c>
      <c r="N19" s="59">
        <f t="shared" si="9"/>
        <v>24</v>
      </c>
      <c r="O19" s="59">
        <f t="shared" si="9"/>
        <v>23</v>
      </c>
      <c r="P19" s="59">
        <f t="shared" si="9"/>
        <v>24</v>
      </c>
      <c r="Q19" s="59">
        <f t="shared" si="9"/>
        <v>22</v>
      </c>
      <c r="R19" s="59">
        <f t="shared" si="9"/>
        <v>24</v>
      </c>
      <c r="S19" s="59">
        <f t="shared" si="9"/>
        <v>22</v>
      </c>
      <c r="T19" s="59">
        <f t="shared" si="9"/>
        <v>23</v>
      </c>
      <c r="U19" s="59">
        <f t="shared" si="9"/>
        <v>20</v>
      </c>
      <c r="V19" s="62">
        <f t="shared" si="9"/>
        <v>388</v>
      </c>
      <c r="W19" s="36"/>
      <c r="X19" s="59">
        <f>X21+X23+X25+X27+X29+X31+X33</f>
        <v>22</v>
      </c>
      <c r="Y19" s="59">
        <f aca="true" t="shared" si="10" ref="Y19:AS19">Y21+Y23+Y25+Y27+Y29+Y31+Y33</f>
        <v>20</v>
      </c>
      <c r="Z19" s="59">
        <f t="shared" si="10"/>
        <v>22</v>
      </c>
      <c r="AA19" s="59">
        <f t="shared" si="10"/>
        <v>20</v>
      </c>
      <c r="AB19" s="59">
        <f t="shared" si="10"/>
        <v>22</v>
      </c>
      <c r="AC19" s="59">
        <f t="shared" si="10"/>
        <v>22</v>
      </c>
      <c r="AD19" s="59">
        <f t="shared" si="10"/>
        <v>22</v>
      </c>
      <c r="AE19" s="59">
        <f t="shared" si="10"/>
        <v>20</v>
      </c>
      <c r="AF19" s="59">
        <f t="shared" si="10"/>
        <v>22</v>
      </c>
      <c r="AG19" s="59">
        <f t="shared" si="10"/>
        <v>22</v>
      </c>
      <c r="AH19" s="59">
        <f t="shared" si="10"/>
        <v>22</v>
      </c>
      <c r="AI19" s="59">
        <f t="shared" si="10"/>
        <v>20</v>
      </c>
      <c r="AJ19" s="59">
        <f t="shared" si="10"/>
        <v>22</v>
      </c>
      <c r="AK19" s="59">
        <f t="shared" si="10"/>
        <v>22</v>
      </c>
      <c r="AL19" s="59">
        <f t="shared" si="10"/>
        <v>22</v>
      </c>
      <c r="AM19" s="59">
        <f t="shared" si="10"/>
        <v>20</v>
      </c>
      <c r="AN19" s="59">
        <f t="shared" si="10"/>
        <v>22</v>
      </c>
      <c r="AO19" s="59">
        <f t="shared" si="10"/>
        <v>20</v>
      </c>
      <c r="AP19" s="59">
        <f t="shared" si="10"/>
        <v>20</v>
      </c>
      <c r="AQ19" s="59">
        <f t="shared" si="10"/>
        <v>18</v>
      </c>
      <c r="AR19" s="59">
        <f t="shared" si="10"/>
        <v>20</v>
      </c>
      <c r="AS19" s="59">
        <f t="shared" si="10"/>
        <v>20</v>
      </c>
      <c r="AT19" s="56"/>
      <c r="AU19" s="78"/>
      <c r="AV19" s="63">
        <f>AV21+AV23+AV25+AV27+AV29+AV31+AV33</f>
        <v>462</v>
      </c>
      <c r="AW19" s="47"/>
      <c r="AX19" s="32"/>
      <c r="AY19" s="32"/>
      <c r="AZ19" s="32"/>
      <c r="BA19" s="32"/>
      <c r="BB19" s="32"/>
      <c r="BC19" s="82"/>
      <c r="BD19" s="7">
        <f t="shared" si="4"/>
        <v>850</v>
      </c>
      <c r="BE19" s="10"/>
    </row>
    <row r="20" spans="1:57" ht="18" customHeight="1" thickBot="1">
      <c r="A20" s="311"/>
      <c r="B20" s="315"/>
      <c r="C20" s="316"/>
      <c r="D20" s="58" t="s">
        <v>18</v>
      </c>
      <c r="E20" s="59">
        <f t="shared" si="9"/>
        <v>11</v>
      </c>
      <c r="F20" s="59">
        <f t="shared" si="9"/>
        <v>11</v>
      </c>
      <c r="G20" s="59">
        <f t="shared" si="9"/>
        <v>11</v>
      </c>
      <c r="H20" s="59">
        <f t="shared" si="9"/>
        <v>12</v>
      </c>
      <c r="I20" s="59">
        <f t="shared" si="9"/>
        <v>11</v>
      </c>
      <c r="J20" s="59">
        <f t="shared" si="9"/>
        <v>12</v>
      </c>
      <c r="K20" s="59">
        <f t="shared" si="9"/>
        <v>11</v>
      </c>
      <c r="L20" s="59">
        <f t="shared" si="9"/>
        <v>12</v>
      </c>
      <c r="M20" s="59">
        <f t="shared" si="9"/>
        <v>11</v>
      </c>
      <c r="N20" s="59">
        <f t="shared" si="9"/>
        <v>12</v>
      </c>
      <c r="O20" s="59">
        <f t="shared" si="9"/>
        <v>11</v>
      </c>
      <c r="P20" s="59">
        <f t="shared" si="9"/>
        <v>12</v>
      </c>
      <c r="Q20" s="59">
        <f t="shared" si="9"/>
        <v>10</v>
      </c>
      <c r="R20" s="59">
        <f t="shared" si="9"/>
        <v>12</v>
      </c>
      <c r="S20" s="59">
        <f t="shared" si="9"/>
        <v>11</v>
      </c>
      <c r="T20" s="59">
        <f t="shared" si="9"/>
        <v>12</v>
      </c>
      <c r="U20" s="59">
        <f t="shared" si="9"/>
        <v>12</v>
      </c>
      <c r="V20" s="62">
        <f t="shared" si="9"/>
        <v>194</v>
      </c>
      <c r="W20" s="36"/>
      <c r="X20" s="59">
        <f aca="true" t="shared" si="11" ref="X20:AQ20">X22+X24+X26+X28+X30+X32+X34</f>
        <v>12</v>
      </c>
      <c r="Y20" s="59">
        <f t="shared" si="11"/>
        <v>9</v>
      </c>
      <c r="Z20" s="59">
        <f t="shared" si="11"/>
        <v>12</v>
      </c>
      <c r="AA20" s="59">
        <f t="shared" si="11"/>
        <v>9</v>
      </c>
      <c r="AB20" s="59">
        <f t="shared" si="11"/>
        <v>12</v>
      </c>
      <c r="AC20" s="59">
        <f t="shared" si="11"/>
        <v>10</v>
      </c>
      <c r="AD20" s="59">
        <f t="shared" si="11"/>
        <v>12</v>
      </c>
      <c r="AE20" s="59">
        <f t="shared" si="11"/>
        <v>9</v>
      </c>
      <c r="AF20" s="59">
        <f t="shared" si="11"/>
        <v>12</v>
      </c>
      <c r="AG20" s="59">
        <f t="shared" si="11"/>
        <v>10</v>
      </c>
      <c r="AH20" s="59">
        <f t="shared" si="11"/>
        <v>12</v>
      </c>
      <c r="AI20" s="59">
        <f t="shared" si="11"/>
        <v>9</v>
      </c>
      <c r="AJ20" s="59">
        <f t="shared" si="11"/>
        <v>12</v>
      </c>
      <c r="AK20" s="59">
        <f t="shared" si="11"/>
        <v>10</v>
      </c>
      <c r="AL20" s="59">
        <f t="shared" si="11"/>
        <v>12</v>
      </c>
      <c r="AM20" s="59">
        <f t="shared" si="11"/>
        <v>9</v>
      </c>
      <c r="AN20" s="59">
        <f t="shared" si="11"/>
        <v>12</v>
      </c>
      <c r="AO20" s="59">
        <f t="shared" si="11"/>
        <v>9</v>
      </c>
      <c r="AP20" s="59">
        <f t="shared" si="11"/>
        <v>10</v>
      </c>
      <c r="AQ20" s="59">
        <f t="shared" si="11"/>
        <v>10</v>
      </c>
      <c r="AR20" s="59">
        <f>AR22+AR24+AR26+AR28+AR30+AR32+AR34</f>
        <v>10</v>
      </c>
      <c r="AS20" s="59">
        <f>AS22+AS24+AS26+AS28+AS30+AS32+AS34</f>
        <v>9</v>
      </c>
      <c r="AT20" s="77"/>
      <c r="AU20" s="78"/>
      <c r="AV20" s="63">
        <f>AV22+AV24+AV26+AV28+AV30+AV32+AV34</f>
        <v>231</v>
      </c>
      <c r="AW20" s="47"/>
      <c r="AX20" s="32"/>
      <c r="AY20" s="32"/>
      <c r="AZ20" s="32"/>
      <c r="BA20" s="32"/>
      <c r="BB20" s="32"/>
      <c r="BC20" s="82"/>
      <c r="BD20" s="7">
        <f t="shared" si="4"/>
        <v>425</v>
      </c>
      <c r="BE20" s="10"/>
    </row>
    <row r="21" spans="1:57" ht="18" customHeight="1" thickBot="1">
      <c r="A21" s="311"/>
      <c r="B21" s="300" t="s">
        <v>182</v>
      </c>
      <c r="C21" s="317" t="s">
        <v>21</v>
      </c>
      <c r="D21" s="9" t="s">
        <v>17</v>
      </c>
      <c r="E21" s="18">
        <v>2</v>
      </c>
      <c r="F21" s="18">
        <v>2</v>
      </c>
      <c r="G21" s="18">
        <v>2</v>
      </c>
      <c r="H21" s="18">
        <v>2</v>
      </c>
      <c r="I21" s="18">
        <v>2</v>
      </c>
      <c r="J21" s="18">
        <v>2</v>
      </c>
      <c r="K21" s="18">
        <v>2</v>
      </c>
      <c r="L21" s="18">
        <v>2</v>
      </c>
      <c r="M21" s="18">
        <v>2</v>
      </c>
      <c r="N21" s="18">
        <v>2</v>
      </c>
      <c r="O21" s="18">
        <v>2</v>
      </c>
      <c r="P21" s="18">
        <v>2</v>
      </c>
      <c r="Q21" s="18">
        <v>2</v>
      </c>
      <c r="R21" s="18">
        <v>2</v>
      </c>
      <c r="S21" s="18">
        <v>2</v>
      </c>
      <c r="T21" s="18">
        <v>2</v>
      </c>
      <c r="U21" s="18">
        <v>2</v>
      </c>
      <c r="V21" s="35">
        <f aca="true" t="shared" si="12" ref="V21:V34">SUM(E21:U21)</f>
        <v>34</v>
      </c>
      <c r="W21" s="36"/>
      <c r="X21" s="18">
        <v>2</v>
      </c>
      <c r="Y21" s="18">
        <v>2</v>
      </c>
      <c r="Z21" s="18">
        <v>2</v>
      </c>
      <c r="AA21" s="18">
        <v>2</v>
      </c>
      <c r="AB21" s="18">
        <v>2</v>
      </c>
      <c r="AC21" s="18">
        <v>2</v>
      </c>
      <c r="AD21" s="18">
        <v>2</v>
      </c>
      <c r="AE21" s="18">
        <v>2</v>
      </c>
      <c r="AF21" s="18">
        <v>2</v>
      </c>
      <c r="AG21" s="18">
        <v>2</v>
      </c>
      <c r="AH21" s="18">
        <v>2</v>
      </c>
      <c r="AI21" s="18">
        <v>2</v>
      </c>
      <c r="AJ21" s="18">
        <v>2</v>
      </c>
      <c r="AK21" s="18">
        <v>2</v>
      </c>
      <c r="AL21" s="18">
        <v>2</v>
      </c>
      <c r="AM21" s="18">
        <v>2</v>
      </c>
      <c r="AN21" s="52">
        <v>2</v>
      </c>
      <c r="AO21" s="56">
        <v>2</v>
      </c>
      <c r="AP21" s="18">
        <v>2</v>
      </c>
      <c r="AQ21" s="18">
        <v>2</v>
      </c>
      <c r="AR21" s="18">
        <v>2</v>
      </c>
      <c r="AS21" s="56">
        <v>2</v>
      </c>
      <c r="AT21" s="56"/>
      <c r="AU21" s="79"/>
      <c r="AV21" s="48">
        <f aca="true" t="shared" si="13" ref="AV21:AV34">SUM(X21:AU21)</f>
        <v>44</v>
      </c>
      <c r="AW21" s="47"/>
      <c r="AX21" s="32"/>
      <c r="AY21" s="32"/>
      <c r="AZ21" s="32"/>
      <c r="BA21" s="32"/>
      <c r="BB21" s="32"/>
      <c r="BC21" s="82"/>
      <c r="BD21" s="7">
        <f t="shared" si="4"/>
        <v>78</v>
      </c>
      <c r="BE21" s="10"/>
    </row>
    <row r="22" spans="1:57" ht="18" customHeight="1" thickBot="1">
      <c r="A22" s="311"/>
      <c r="B22" s="300"/>
      <c r="C22" s="317"/>
      <c r="D22" s="9" t="s">
        <v>18</v>
      </c>
      <c r="E22" s="18">
        <v>1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18">
        <v>1</v>
      </c>
      <c r="L22" s="18">
        <v>1</v>
      </c>
      <c r="M22" s="18">
        <v>1</v>
      </c>
      <c r="N22" s="18">
        <v>1</v>
      </c>
      <c r="O22" s="18">
        <v>1</v>
      </c>
      <c r="P22" s="18">
        <v>1</v>
      </c>
      <c r="Q22" s="18">
        <v>1</v>
      </c>
      <c r="R22" s="18">
        <v>1</v>
      </c>
      <c r="S22" s="18">
        <v>1</v>
      </c>
      <c r="T22" s="18">
        <v>1</v>
      </c>
      <c r="U22" s="18">
        <v>1</v>
      </c>
      <c r="V22" s="35">
        <f t="shared" si="12"/>
        <v>17</v>
      </c>
      <c r="W22" s="36"/>
      <c r="X22" s="18">
        <v>1</v>
      </c>
      <c r="Y22" s="18">
        <v>1</v>
      </c>
      <c r="Z22" s="18">
        <v>1</v>
      </c>
      <c r="AA22" s="18">
        <v>1</v>
      </c>
      <c r="AB22" s="18">
        <v>1</v>
      </c>
      <c r="AC22" s="18">
        <v>1</v>
      </c>
      <c r="AD22" s="18">
        <v>1</v>
      </c>
      <c r="AE22" s="18">
        <v>1</v>
      </c>
      <c r="AF22" s="18">
        <v>1</v>
      </c>
      <c r="AG22" s="18">
        <v>1</v>
      </c>
      <c r="AH22" s="18">
        <v>1</v>
      </c>
      <c r="AI22" s="18">
        <v>1</v>
      </c>
      <c r="AJ22" s="18">
        <v>1</v>
      </c>
      <c r="AK22" s="18">
        <v>1</v>
      </c>
      <c r="AL22" s="18">
        <v>1</v>
      </c>
      <c r="AM22" s="18">
        <v>1</v>
      </c>
      <c r="AN22" s="52">
        <v>1</v>
      </c>
      <c r="AO22" s="56">
        <v>1</v>
      </c>
      <c r="AP22" s="18">
        <v>1</v>
      </c>
      <c r="AQ22" s="18">
        <v>1</v>
      </c>
      <c r="AR22" s="18">
        <v>1</v>
      </c>
      <c r="AS22" s="56">
        <v>1</v>
      </c>
      <c r="AT22" s="77"/>
      <c r="AU22" s="80"/>
      <c r="AV22" s="48">
        <f t="shared" si="13"/>
        <v>22</v>
      </c>
      <c r="AW22" s="47"/>
      <c r="AX22" s="32"/>
      <c r="AY22" s="32"/>
      <c r="AZ22" s="32"/>
      <c r="BA22" s="32"/>
      <c r="BB22" s="32"/>
      <c r="BC22" s="82"/>
      <c r="BD22" s="7">
        <f t="shared" si="4"/>
        <v>39</v>
      </c>
      <c r="BE22" s="10"/>
    </row>
    <row r="23" spans="1:57" ht="18" customHeight="1" thickBot="1">
      <c r="A23" s="311"/>
      <c r="B23" s="300" t="s">
        <v>183</v>
      </c>
      <c r="C23" s="283" t="s">
        <v>22</v>
      </c>
      <c r="D23" s="9" t="s">
        <v>17</v>
      </c>
      <c r="E23" s="18">
        <v>2</v>
      </c>
      <c r="F23" s="18">
        <v>4</v>
      </c>
      <c r="G23" s="18">
        <v>2</v>
      </c>
      <c r="H23" s="18">
        <v>4</v>
      </c>
      <c r="I23" s="18">
        <v>2</v>
      </c>
      <c r="J23" s="18">
        <v>4</v>
      </c>
      <c r="K23" s="18">
        <v>2</v>
      </c>
      <c r="L23" s="18">
        <v>4</v>
      </c>
      <c r="M23" s="18">
        <v>2</v>
      </c>
      <c r="N23" s="18">
        <v>4</v>
      </c>
      <c r="O23" s="18">
        <v>2</v>
      </c>
      <c r="P23" s="18">
        <v>4</v>
      </c>
      <c r="Q23" s="18">
        <v>2</v>
      </c>
      <c r="R23" s="18">
        <v>4</v>
      </c>
      <c r="S23" s="18">
        <v>2</v>
      </c>
      <c r="T23" s="18">
        <v>4</v>
      </c>
      <c r="U23" s="18">
        <v>3</v>
      </c>
      <c r="V23" s="35">
        <f t="shared" si="12"/>
        <v>51</v>
      </c>
      <c r="W23" s="36"/>
      <c r="X23" s="18">
        <v>2</v>
      </c>
      <c r="Y23" s="18">
        <v>2</v>
      </c>
      <c r="Z23" s="18">
        <v>4</v>
      </c>
      <c r="AA23" s="18">
        <v>2</v>
      </c>
      <c r="AB23" s="18">
        <v>2</v>
      </c>
      <c r="AC23" s="18">
        <v>4</v>
      </c>
      <c r="AD23" s="18">
        <v>4</v>
      </c>
      <c r="AE23" s="18">
        <v>2</v>
      </c>
      <c r="AF23" s="18">
        <v>4</v>
      </c>
      <c r="AG23" s="18">
        <v>4</v>
      </c>
      <c r="AH23" s="18">
        <v>4</v>
      </c>
      <c r="AI23" s="18">
        <v>2</v>
      </c>
      <c r="AJ23" s="18">
        <v>2</v>
      </c>
      <c r="AK23" s="18">
        <v>4</v>
      </c>
      <c r="AL23" s="18">
        <v>4</v>
      </c>
      <c r="AM23" s="18">
        <v>2</v>
      </c>
      <c r="AN23" s="52">
        <v>2</v>
      </c>
      <c r="AO23" s="56">
        <v>2</v>
      </c>
      <c r="AP23" s="18">
        <v>4</v>
      </c>
      <c r="AQ23" s="18">
        <v>2</v>
      </c>
      <c r="AR23" s="18">
        <v>4</v>
      </c>
      <c r="AS23" s="56">
        <v>4</v>
      </c>
      <c r="AT23" s="77"/>
      <c r="AU23" s="80"/>
      <c r="AV23" s="48">
        <f t="shared" si="13"/>
        <v>66</v>
      </c>
      <c r="AW23" s="47"/>
      <c r="AX23" s="32"/>
      <c r="AY23" s="32"/>
      <c r="AZ23" s="32"/>
      <c r="BA23" s="32"/>
      <c r="BB23" s="32"/>
      <c r="BC23" s="82"/>
      <c r="BD23" s="7">
        <f t="shared" si="4"/>
        <v>117</v>
      </c>
      <c r="BE23" s="10"/>
    </row>
    <row r="24" spans="1:57" ht="18" customHeight="1" thickBot="1">
      <c r="A24" s="311"/>
      <c r="B24" s="300"/>
      <c r="C24" s="284"/>
      <c r="D24" s="9" t="s">
        <v>18</v>
      </c>
      <c r="E24" s="18">
        <v>1</v>
      </c>
      <c r="F24" s="18">
        <v>2</v>
      </c>
      <c r="G24" s="18">
        <v>1</v>
      </c>
      <c r="H24" s="18">
        <v>2</v>
      </c>
      <c r="I24" s="18">
        <v>1</v>
      </c>
      <c r="J24" s="18">
        <v>2</v>
      </c>
      <c r="K24" s="18">
        <v>1</v>
      </c>
      <c r="L24" s="18">
        <v>2</v>
      </c>
      <c r="M24" s="18">
        <v>1</v>
      </c>
      <c r="N24" s="18">
        <v>2</v>
      </c>
      <c r="O24" s="18">
        <v>1</v>
      </c>
      <c r="P24" s="18">
        <v>2</v>
      </c>
      <c r="Q24" s="18">
        <v>1</v>
      </c>
      <c r="R24" s="18">
        <v>2</v>
      </c>
      <c r="S24" s="18">
        <v>1</v>
      </c>
      <c r="T24" s="18">
        <v>2</v>
      </c>
      <c r="U24" s="18">
        <v>2</v>
      </c>
      <c r="V24" s="35">
        <f t="shared" si="12"/>
        <v>26</v>
      </c>
      <c r="W24" s="36"/>
      <c r="X24" s="18">
        <v>1</v>
      </c>
      <c r="Y24" s="18">
        <v>1</v>
      </c>
      <c r="Z24" s="18">
        <v>2</v>
      </c>
      <c r="AA24" s="18">
        <v>1</v>
      </c>
      <c r="AB24" s="18">
        <v>1</v>
      </c>
      <c r="AC24" s="18">
        <v>2</v>
      </c>
      <c r="AD24" s="18">
        <v>2</v>
      </c>
      <c r="AE24" s="18">
        <v>1</v>
      </c>
      <c r="AF24" s="18">
        <v>2</v>
      </c>
      <c r="AG24" s="18">
        <v>2</v>
      </c>
      <c r="AH24" s="18">
        <v>2</v>
      </c>
      <c r="AI24" s="18">
        <v>1</v>
      </c>
      <c r="AJ24" s="18">
        <v>1</v>
      </c>
      <c r="AK24" s="18">
        <v>2</v>
      </c>
      <c r="AL24" s="18">
        <v>2</v>
      </c>
      <c r="AM24" s="18">
        <v>1</v>
      </c>
      <c r="AN24" s="52">
        <v>1</v>
      </c>
      <c r="AO24" s="56">
        <v>1</v>
      </c>
      <c r="AP24" s="18">
        <v>1</v>
      </c>
      <c r="AQ24" s="18">
        <v>3</v>
      </c>
      <c r="AR24" s="18">
        <v>1</v>
      </c>
      <c r="AS24" s="56">
        <v>2</v>
      </c>
      <c r="AT24" s="77"/>
      <c r="AU24" s="80"/>
      <c r="AV24" s="48">
        <f t="shared" si="13"/>
        <v>33</v>
      </c>
      <c r="AW24" s="47"/>
      <c r="AX24" s="32"/>
      <c r="AY24" s="32"/>
      <c r="AZ24" s="32"/>
      <c r="BA24" s="32"/>
      <c r="BB24" s="32"/>
      <c r="BC24" s="82"/>
      <c r="BD24" s="7">
        <f t="shared" si="4"/>
        <v>59</v>
      </c>
      <c r="BE24" s="10"/>
    </row>
    <row r="25" spans="1:57" ht="18" customHeight="1" thickBot="1">
      <c r="A25" s="311"/>
      <c r="B25" s="300" t="s">
        <v>184</v>
      </c>
      <c r="C25" s="283" t="s">
        <v>23</v>
      </c>
      <c r="D25" s="9" t="s">
        <v>17</v>
      </c>
      <c r="E25" s="18">
        <v>4</v>
      </c>
      <c r="F25" s="18">
        <v>2</v>
      </c>
      <c r="G25" s="18">
        <v>4</v>
      </c>
      <c r="H25" s="18">
        <v>2</v>
      </c>
      <c r="I25" s="18">
        <v>4</v>
      </c>
      <c r="J25" s="18">
        <v>2</v>
      </c>
      <c r="K25" s="18">
        <v>4</v>
      </c>
      <c r="L25" s="18">
        <v>2</v>
      </c>
      <c r="M25" s="18">
        <v>4</v>
      </c>
      <c r="N25" s="18">
        <v>2</v>
      </c>
      <c r="O25" s="18">
        <v>4</v>
      </c>
      <c r="P25" s="18">
        <v>2</v>
      </c>
      <c r="Q25" s="18">
        <v>4</v>
      </c>
      <c r="R25" s="18">
        <v>2</v>
      </c>
      <c r="S25" s="18">
        <v>4</v>
      </c>
      <c r="T25" s="18">
        <v>2</v>
      </c>
      <c r="U25" s="18">
        <v>3</v>
      </c>
      <c r="V25" s="35">
        <f t="shared" si="12"/>
        <v>51</v>
      </c>
      <c r="W25" s="36"/>
      <c r="X25" s="18">
        <v>2</v>
      </c>
      <c r="Y25" s="18">
        <v>4</v>
      </c>
      <c r="Z25" s="18">
        <v>2</v>
      </c>
      <c r="AA25" s="18">
        <v>4</v>
      </c>
      <c r="AB25" s="18">
        <v>2</v>
      </c>
      <c r="AC25" s="18">
        <v>4</v>
      </c>
      <c r="AD25" s="18">
        <v>2</v>
      </c>
      <c r="AE25" s="18">
        <v>4</v>
      </c>
      <c r="AF25" s="18">
        <v>2</v>
      </c>
      <c r="AG25" s="18">
        <v>4</v>
      </c>
      <c r="AH25" s="18">
        <v>2</v>
      </c>
      <c r="AI25" s="18">
        <v>4</v>
      </c>
      <c r="AJ25" s="18">
        <v>2</v>
      </c>
      <c r="AK25" s="18">
        <v>4</v>
      </c>
      <c r="AL25" s="18">
        <v>2</v>
      </c>
      <c r="AM25" s="18">
        <v>4</v>
      </c>
      <c r="AN25" s="52">
        <v>2</v>
      </c>
      <c r="AO25" s="56">
        <v>4</v>
      </c>
      <c r="AP25" s="18">
        <v>2</v>
      </c>
      <c r="AQ25" s="18">
        <v>4</v>
      </c>
      <c r="AR25" s="18">
        <v>2</v>
      </c>
      <c r="AS25" s="56">
        <v>4</v>
      </c>
      <c r="AT25" s="77"/>
      <c r="AU25" s="80"/>
      <c r="AV25" s="48">
        <f t="shared" si="13"/>
        <v>66</v>
      </c>
      <c r="AW25" s="47"/>
      <c r="AX25" s="32"/>
      <c r="AY25" s="32"/>
      <c r="AZ25" s="32"/>
      <c r="BA25" s="32"/>
      <c r="BB25" s="32"/>
      <c r="BC25" s="82"/>
      <c r="BD25" s="7">
        <f t="shared" si="4"/>
        <v>117</v>
      </c>
      <c r="BE25" s="10"/>
    </row>
    <row r="26" spans="1:57" ht="18" customHeight="1" thickBot="1">
      <c r="A26" s="311"/>
      <c r="B26" s="300"/>
      <c r="C26" s="284"/>
      <c r="D26" s="9" t="s">
        <v>18</v>
      </c>
      <c r="E26" s="18">
        <v>2</v>
      </c>
      <c r="F26" s="18">
        <v>1</v>
      </c>
      <c r="G26" s="18">
        <v>2</v>
      </c>
      <c r="H26" s="18">
        <v>1</v>
      </c>
      <c r="I26" s="18">
        <v>2</v>
      </c>
      <c r="J26" s="18">
        <v>1</v>
      </c>
      <c r="K26" s="18">
        <v>2</v>
      </c>
      <c r="L26" s="18">
        <v>1</v>
      </c>
      <c r="M26" s="18">
        <v>2</v>
      </c>
      <c r="N26" s="18">
        <v>1</v>
      </c>
      <c r="O26" s="18">
        <v>2</v>
      </c>
      <c r="P26" s="18">
        <v>1</v>
      </c>
      <c r="Q26" s="18">
        <v>2</v>
      </c>
      <c r="R26" s="18">
        <v>1</v>
      </c>
      <c r="S26" s="18">
        <v>2</v>
      </c>
      <c r="T26" s="18">
        <v>1</v>
      </c>
      <c r="U26" s="18">
        <v>1</v>
      </c>
      <c r="V26" s="35">
        <f t="shared" si="12"/>
        <v>25</v>
      </c>
      <c r="W26" s="36"/>
      <c r="X26" s="18">
        <v>2</v>
      </c>
      <c r="Y26" s="18">
        <v>1</v>
      </c>
      <c r="Z26" s="18">
        <v>2</v>
      </c>
      <c r="AA26" s="18">
        <v>1</v>
      </c>
      <c r="AB26" s="18">
        <v>2</v>
      </c>
      <c r="AC26" s="18">
        <v>1</v>
      </c>
      <c r="AD26" s="18">
        <v>2</v>
      </c>
      <c r="AE26" s="18">
        <v>1</v>
      </c>
      <c r="AF26" s="18">
        <v>2</v>
      </c>
      <c r="AG26" s="18">
        <v>1</v>
      </c>
      <c r="AH26" s="18">
        <v>2</v>
      </c>
      <c r="AI26" s="18">
        <v>1</v>
      </c>
      <c r="AJ26" s="18">
        <v>2</v>
      </c>
      <c r="AK26" s="18">
        <v>1</v>
      </c>
      <c r="AL26" s="18">
        <v>2</v>
      </c>
      <c r="AM26" s="18">
        <v>1</v>
      </c>
      <c r="AN26" s="52">
        <v>2</v>
      </c>
      <c r="AO26" s="56">
        <v>1</v>
      </c>
      <c r="AP26" s="18">
        <v>2</v>
      </c>
      <c r="AQ26" s="18">
        <v>1</v>
      </c>
      <c r="AR26" s="18">
        <v>2</v>
      </c>
      <c r="AS26" s="56">
        <v>1</v>
      </c>
      <c r="AT26" s="77"/>
      <c r="AU26" s="80"/>
      <c r="AV26" s="48">
        <f t="shared" si="13"/>
        <v>33</v>
      </c>
      <c r="AW26" s="47"/>
      <c r="AX26" s="32"/>
      <c r="AY26" s="32"/>
      <c r="AZ26" s="32"/>
      <c r="BA26" s="32"/>
      <c r="BB26" s="32"/>
      <c r="BC26" s="82"/>
      <c r="BD26" s="7">
        <f t="shared" si="4"/>
        <v>58</v>
      </c>
      <c r="BE26" s="10"/>
    </row>
    <row r="27" spans="1:57" ht="18" customHeight="1" thickBot="1">
      <c r="A27" s="311"/>
      <c r="B27" s="300" t="s">
        <v>185</v>
      </c>
      <c r="C27" s="301" t="s">
        <v>174</v>
      </c>
      <c r="D27" s="9" t="s">
        <v>17</v>
      </c>
      <c r="E27" s="18">
        <v>6</v>
      </c>
      <c r="F27" s="18">
        <v>6</v>
      </c>
      <c r="G27" s="18">
        <v>6</v>
      </c>
      <c r="H27" s="18">
        <v>6</v>
      </c>
      <c r="I27" s="18">
        <v>6</v>
      </c>
      <c r="J27" s="18">
        <v>6</v>
      </c>
      <c r="K27" s="18">
        <v>6</v>
      </c>
      <c r="L27" s="18">
        <v>6</v>
      </c>
      <c r="M27" s="18">
        <v>6</v>
      </c>
      <c r="N27" s="18">
        <v>6</v>
      </c>
      <c r="O27" s="18">
        <v>6</v>
      </c>
      <c r="P27" s="18">
        <v>6</v>
      </c>
      <c r="Q27" s="18">
        <v>6</v>
      </c>
      <c r="R27" s="18">
        <v>6</v>
      </c>
      <c r="S27" s="18">
        <v>6</v>
      </c>
      <c r="T27" s="18">
        <v>6</v>
      </c>
      <c r="U27" s="18">
        <v>6</v>
      </c>
      <c r="V27" s="35">
        <v>102</v>
      </c>
      <c r="W27" s="36"/>
      <c r="X27" s="18">
        <v>6</v>
      </c>
      <c r="Y27" s="18">
        <v>6</v>
      </c>
      <c r="Z27" s="18">
        <v>6</v>
      </c>
      <c r="AA27" s="18">
        <v>6</v>
      </c>
      <c r="AB27" s="18">
        <v>6</v>
      </c>
      <c r="AC27" s="18">
        <v>6</v>
      </c>
      <c r="AD27" s="18">
        <v>6</v>
      </c>
      <c r="AE27" s="18">
        <v>6</v>
      </c>
      <c r="AF27" s="18">
        <v>6</v>
      </c>
      <c r="AG27" s="18">
        <v>6</v>
      </c>
      <c r="AH27" s="18">
        <v>6</v>
      </c>
      <c r="AI27" s="18">
        <v>6</v>
      </c>
      <c r="AJ27" s="18">
        <v>6</v>
      </c>
      <c r="AK27" s="18">
        <v>6</v>
      </c>
      <c r="AL27" s="18">
        <v>6</v>
      </c>
      <c r="AM27" s="18">
        <v>6</v>
      </c>
      <c r="AN27" s="52">
        <v>6</v>
      </c>
      <c r="AO27" s="56">
        <v>6</v>
      </c>
      <c r="AP27" s="18">
        <v>6</v>
      </c>
      <c r="AQ27" s="18">
        <v>6</v>
      </c>
      <c r="AR27" s="18">
        <v>6</v>
      </c>
      <c r="AS27" s="56">
        <v>6</v>
      </c>
      <c r="AT27" s="76"/>
      <c r="AU27" s="78"/>
      <c r="AV27" s="48">
        <f t="shared" si="13"/>
        <v>132</v>
      </c>
      <c r="AW27" s="47"/>
      <c r="AX27" s="32"/>
      <c r="AY27" s="32"/>
      <c r="AZ27" s="32"/>
      <c r="BA27" s="32"/>
      <c r="BB27" s="32"/>
      <c r="BC27" s="82"/>
      <c r="BD27" s="7">
        <f t="shared" si="4"/>
        <v>234</v>
      </c>
      <c r="BE27" s="10"/>
    </row>
    <row r="28" spans="1:57" ht="18" customHeight="1" thickBot="1">
      <c r="A28" s="311"/>
      <c r="B28" s="300"/>
      <c r="C28" s="302"/>
      <c r="D28" s="9" t="s">
        <v>18</v>
      </c>
      <c r="E28" s="18">
        <v>3</v>
      </c>
      <c r="F28" s="18">
        <v>3</v>
      </c>
      <c r="G28" s="18">
        <v>3</v>
      </c>
      <c r="H28" s="18">
        <v>3</v>
      </c>
      <c r="I28" s="18">
        <v>3</v>
      </c>
      <c r="J28" s="18">
        <v>3</v>
      </c>
      <c r="K28" s="18">
        <v>3</v>
      </c>
      <c r="L28" s="18">
        <v>3</v>
      </c>
      <c r="M28" s="18">
        <v>3</v>
      </c>
      <c r="N28" s="18">
        <v>3</v>
      </c>
      <c r="O28" s="18">
        <v>3</v>
      </c>
      <c r="P28" s="18">
        <v>3</v>
      </c>
      <c r="Q28" s="18">
        <v>3</v>
      </c>
      <c r="R28" s="18">
        <v>3</v>
      </c>
      <c r="S28" s="18">
        <v>3</v>
      </c>
      <c r="T28" s="18">
        <v>3</v>
      </c>
      <c r="U28" s="18">
        <v>3</v>
      </c>
      <c r="V28" s="35">
        <f t="shared" si="12"/>
        <v>51</v>
      </c>
      <c r="W28" s="36"/>
      <c r="X28" s="18">
        <v>3</v>
      </c>
      <c r="Y28" s="18">
        <v>3</v>
      </c>
      <c r="Z28" s="18">
        <v>3</v>
      </c>
      <c r="AA28" s="18">
        <v>3</v>
      </c>
      <c r="AB28" s="18">
        <v>3</v>
      </c>
      <c r="AC28" s="18">
        <v>3</v>
      </c>
      <c r="AD28" s="18">
        <v>3</v>
      </c>
      <c r="AE28" s="18">
        <v>3</v>
      </c>
      <c r="AF28" s="18">
        <v>3</v>
      </c>
      <c r="AG28" s="18">
        <v>3</v>
      </c>
      <c r="AH28" s="18">
        <v>3</v>
      </c>
      <c r="AI28" s="18">
        <v>3</v>
      </c>
      <c r="AJ28" s="18">
        <v>3</v>
      </c>
      <c r="AK28" s="18">
        <v>3</v>
      </c>
      <c r="AL28" s="18">
        <v>3</v>
      </c>
      <c r="AM28" s="18">
        <v>3</v>
      </c>
      <c r="AN28" s="52">
        <v>3</v>
      </c>
      <c r="AO28" s="56">
        <v>3</v>
      </c>
      <c r="AP28" s="18">
        <v>3</v>
      </c>
      <c r="AQ28" s="18">
        <v>3</v>
      </c>
      <c r="AR28" s="18">
        <v>3</v>
      </c>
      <c r="AS28" s="56">
        <v>3</v>
      </c>
      <c r="AT28" s="77"/>
      <c r="AU28" s="80"/>
      <c r="AV28" s="48">
        <f t="shared" si="13"/>
        <v>66</v>
      </c>
      <c r="AW28" s="47"/>
      <c r="AX28" s="32"/>
      <c r="AY28" s="32"/>
      <c r="AZ28" s="32"/>
      <c r="BA28" s="32"/>
      <c r="BB28" s="32"/>
      <c r="BC28" s="82"/>
      <c r="BD28" s="7">
        <f t="shared" si="4"/>
        <v>117</v>
      </c>
      <c r="BE28" s="10"/>
    </row>
    <row r="29" spans="1:57" ht="18" customHeight="1" thickBot="1">
      <c r="A29" s="311"/>
      <c r="B29" s="300" t="s">
        <v>186</v>
      </c>
      <c r="C29" s="283" t="s">
        <v>40</v>
      </c>
      <c r="D29" s="9" t="s">
        <v>17</v>
      </c>
      <c r="E29" s="18">
        <v>4</v>
      </c>
      <c r="F29" s="18">
        <v>4</v>
      </c>
      <c r="G29" s="18">
        <v>4</v>
      </c>
      <c r="H29" s="18">
        <v>4</v>
      </c>
      <c r="I29" s="18">
        <v>4</v>
      </c>
      <c r="J29" s="18">
        <v>4</v>
      </c>
      <c r="K29" s="18">
        <v>4</v>
      </c>
      <c r="L29" s="18">
        <v>4</v>
      </c>
      <c r="M29" s="18">
        <v>4</v>
      </c>
      <c r="N29" s="18">
        <v>4</v>
      </c>
      <c r="O29" s="18">
        <v>4</v>
      </c>
      <c r="P29" s="18">
        <v>4</v>
      </c>
      <c r="Q29" s="18">
        <v>4</v>
      </c>
      <c r="R29" s="18">
        <v>4</v>
      </c>
      <c r="S29" s="18">
        <v>4</v>
      </c>
      <c r="T29" s="18">
        <v>3</v>
      </c>
      <c r="U29" s="18">
        <v>2</v>
      </c>
      <c r="V29" s="35">
        <f t="shared" si="12"/>
        <v>65</v>
      </c>
      <c r="W29" s="36"/>
      <c r="X29" s="18">
        <v>4</v>
      </c>
      <c r="Y29" s="18">
        <v>2</v>
      </c>
      <c r="Z29" s="18">
        <v>2</v>
      </c>
      <c r="AA29" s="18">
        <v>2</v>
      </c>
      <c r="AB29" s="18">
        <v>4</v>
      </c>
      <c r="AC29" s="18">
        <v>2</v>
      </c>
      <c r="AD29" s="18">
        <v>2</v>
      </c>
      <c r="AE29" s="18">
        <v>2</v>
      </c>
      <c r="AF29" s="18">
        <v>2</v>
      </c>
      <c r="AG29" s="18">
        <v>2</v>
      </c>
      <c r="AH29" s="18">
        <v>2</v>
      </c>
      <c r="AI29" s="18">
        <v>2</v>
      </c>
      <c r="AJ29" s="18">
        <v>4</v>
      </c>
      <c r="AK29" s="18">
        <v>2</v>
      </c>
      <c r="AL29" s="18">
        <v>2</v>
      </c>
      <c r="AM29" s="18">
        <v>2</v>
      </c>
      <c r="AN29" s="52">
        <v>4</v>
      </c>
      <c r="AO29" s="56">
        <v>2</v>
      </c>
      <c r="AP29" s="18">
        <v>2</v>
      </c>
      <c r="AQ29" s="18">
        <v>2</v>
      </c>
      <c r="AR29" s="18">
        <v>2</v>
      </c>
      <c r="AS29" s="56">
        <v>2</v>
      </c>
      <c r="AT29" s="77"/>
      <c r="AU29" s="80"/>
      <c r="AV29" s="48">
        <f t="shared" si="13"/>
        <v>52</v>
      </c>
      <c r="AW29" s="47"/>
      <c r="AX29" s="32"/>
      <c r="AY29" s="32"/>
      <c r="AZ29" s="32"/>
      <c r="BA29" s="32"/>
      <c r="BB29" s="32"/>
      <c r="BC29" s="82"/>
      <c r="BD29" s="7">
        <f t="shared" si="4"/>
        <v>117</v>
      </c>
      <c r="BE29" s="10"/>
    </row>
    <row r="30" spans="1:57" ht="18" customHeight="1" thickBot="1">
      <c r="A30" s="311"/>
      <c r="B30" s="300"/>
      <c r="C30" s="284"/>
      <c r="D30" s="9" t="s">
        <v>18</v>
      </c>
      <c r="E30" s="18">
        <v>2</v>
      </c>
      <c r="F30" s="18">
        <v>2</v>
      </c>
      <c r="G30" s="18">
        <v>2</v>
      </c>
      <c r="H30" s="18">
        <v>2</v>
      </c>
      <c r="I30" s="18">
        <v>2</v>
      </c>
      <c r="J30" s="18">
        <v>2</v>
      </c>
      <c r="K30" s="18">
        <v>2</v>
      </c>
      <c r="L30" s="18">
        <v>2</v>
      </c>
      <c r="M30" s="18">
        <v>2</v>
      </c>
      <c r="N30" s="18">
        <v>2</v>
      </c>
      <c r="O30" s="18">
        <v>2</v>
      </c>
      <c r="P30" s="18">
        <v>2</v>
      </c>
      <c r="Q30" s="18">
        <v>1</v>
      </c>
      <c r="R30" s="18">
        <v>2</v>
      </c>
      <c r="S30" s="18">
        <v>2</v>
      </c>
      <c r="T30" s="18">
        <v>2</v>
      </c>
      <c r="U30" s="18">
        <v>2</v>
      </c>
      <c r="V30" s="35">
        <f t="shared" si="12"/>
        <v>33</v>
      </c>
      <c r="W30" s="36"/>
      <c r="X30" s="18">
        <v>2</v>
      </c>
      <c r="Y30" s="18">
        <v>1</v>
      </c>
      <c r="Z30" s="18">
        <v>1</v>
      </c>
      <c r="AA30" s="18">
        <v>1</v>
      </c>
      <c r="AB30" s="18">
        <v>2</v>
      </c>
      <c r="AC30" s="18">
        <v>1</v>
      </c>
      <c r="AD30" s="18">
        <v>1</v>
      </c>
      <c r="AE30" s="18">
        <v>1</v>
      </c>
      <c r="AF30" s="18">
        <v>1</v>
      </c>
      <c r="AG30" s="18">
        <v>1</v>
      </c>
      <c r="AH30" s="18">
        <v>1</v>
      </c>
      <c r="AI30" s="18">
        <v>1</v>
      </c>
      <c r="AJ30" s="18">
        <v>2</v>
      </c>
      <c r="AK30" s="18">
        <v>1</v>
      </c>
      <c r="AL30" s="18">
        <v>1</v>
      </c>
      <c r="AM30" s="18">
        <v>1</v>
      </c>
      <c r="AN30" s="52">
        <v>2</v>
      </c>
      <c r="AO30" s="56">
        <v>1</v>
      </c>
      <c r="AP30" s="18">
        <v>1</v>
      </c>
      <c r="AQ30" s="18">
        <v>1</v>
      </c>
      <c r="AR30" s="18">
        <v>1</v>
      </c>
      <c r="AS30" s="56">
        <v>1</v>
      </c>
      <c r="AT30" s="77"/>
      <c r="AU30" s="80"/>
      <c r="AV30" s="48">
        <f t="shared" si="13"/>
        <v>26</v>
      </c>
      <c r="AW30" s="47"/>
      <c r="AX30" s="32"/>
      <c r="AY30" s="32"/>
      <c r="AZ30" s="32"/>
      <c r="BA30" s="32"/>
      <c r="BB30" s="32"/>
      <c r="BC30" s="82"/>
      <c r="BD30" s="7">
        <f t="shared" si="4"/>
        <v>59</v>
      </c>
      <c r="BE30" s="10"/>
    </row>
    <row r="31" spans="1:57" ht="18" customHeight="1" thickBot="1">
      <c r="A31" s="311"/>
      <c r="B31" s="300" t="s">
        <v>187</v>
      </c>
      <c r="C31" s="283" t="s">
        <v>25</v>
      </c>
      <c r="D31" s="9" t="s">
        <v>17</v>
      </c>
      <c r="E31" s="18">
        <v>2</v>
      </c>
      <c r="F31" s="18">
        <v>4</v>
      </c>
      <c r="G31" s="18">
        <v>2</v>
      </c>
      <c r="H31" s="18">
        <v>4</v>
      </c>
      <c r="I31" s="18">
        <v>2</v>
      </c>
      <c r="J31" s="18">
        <v>4</v>
      </c>
      <c r="K31" s="18">
        <v>2</v>
      </c>
      <c r="L31" s="18">
        <v>4</v>
      </c>
      <c r="M31" s="18">
        <v>2</v>
      </c>
      <c r="N31" s="18">
        <v>4</v>
      </c>
      <c r="O31" s="18">
        <v>3</v>
      </c>
      <c r="P31" s="18">
        <v>4</v>
      </c>
      <c r="Q31" s="18">
        <v>2</v>
      </c>
      <c r="R31" s="18">
        <v>4</v>
      </c>
      <c r="S31" s="18">
        <v>2</v>
      </c>
      <c r="T31" s="18">
        <v>4</v>
      </c>
      <c r="U31" s="18">
        <v>2</v>
      </c>
      <c r="V31" s="35">
        <f t="shared" si="12"/>
        <v>51</v>
      </c>
      <c r="W31" s="36"/>
      <c r="X31" s="18">
        <v>4</v>
      </c>
      <c r="Y31" s="18">
        <v>2</v>
      </c>
      <c r="Z31" s="18">
        <v>4</v>
      </c>
      <c r="AA31" s="18">
        <v>2</v>
      </c>
      <c r="AB31" s="18">
        <v>4</v>
      </c>
      <c r="AC31" s="18">
        <v>2</v>
      </c>
      <c r="AD31" s="18">
        <v>4</v>
      </c>
      <c r="AE31" s="18">
        <v>2</v>
      </c>
      <c r="AF31" s="18">
        <v>4</v>
      </c>
      <c r="AG31" s="18">
        <v>2</v>
      </c>
      <c r="AH31" s="18">
        <v>4</v>
      </c>
      <c r="AI31" s="18">
        <v>2</v>
      </c>
      <c r="AJ31" s="18">
        <v>4</v>
      </c>
      <c r="AK31" s="18">
        <v>2</v>
      </c>
      <c r="AL31" s="18">
        <v>4</v>
      </c>
      <c r="AM31" s="18">
        <v>2</v>
      </c>
      <c r="AN31" s="52">
        <v>4</v>
      </c>
      <c r="AO31" s="56">
        <v>2</v>
      </c>
      <c r="AP31" s="18">
        <v>4</v>
      </c>
      <c r="AQ31" s="18">
        <v>2</v>
      </c>
      <c r="AR31" s="18">
        <v>4</v>
      </c>
      <c r="AS31" s="56">
        <v>2</v>
      </c>
      <c r="AT31" s="77"/>
      <c r="AU31" s="80"/>
      <c r="AV31" s="48">
        <f t="shared" si="13"/>
        <v>66</v>
      </c>
      <c r="AW31" s="47"/>
      <c r="AX31" s="32"/>
      <c r="AY31" s="32"/>
      <c r="AZ31" s="32"/>
      <c r="BA31" s="32"/>
      <c r="BB31" s="32"/>
      <c r="BC31" s="82"/>
      <c r="BD31" s="7">
        <f t="shared" si="4"/>
        <v>117</v>
      </c>
      <c r="BE31" s="10"/>
    </row>
    <row r="32" spans="1:57" ht="18" customHeight="1" thickBot="1">
      <c r="A32" s="311"/>
      <c r="B32" s="300"/>
      <c r="C32" s="284"/>
      <c r="D32" s="9" t="s">
        <v>18</v>
      </c>
      <c r="E32" s="18">
        <v>1</v>
      </c>
      <c r="F32" s="18">
        <v>1</v>
      </c>
      <c r="G32" s="18">
        <v>1</v>
      </c>
      <c r="H32" s="18">
        <v>2</v>
      </c>
      <c r="I32" s="18">
        <v>1</v>
      </c>
      <c r="J32" s="18">
        <v>2</v>
      </c>
      <c r="K32" s="18">
        <v>1</v>
      </c>
      <c r="L32" s="18">
        <v>2</v>
      </c>
      <c r="M32" s="18">
        <v>1</v>
      </c>
      <c r="N32" s="18">
        <v>2</v>
      </c>
      <c r="O32" s="18">
        <v>1</v>
      </c>
      <c r="P32" s="18">
        <v>2</v>
      </c>
      <c r="Q32" s="18">
        <v>1</v>
      </c>
      <c r="R32" s="18">
        <v>2</v>
      </c>
      <c r="S32" s="18">
        <v>1</v>
      </c>
      <c r="T32" s="18">
        <v>2</v>
      </c>
      <c r="U32" s="18">
        <v>2</v>
      </c>
      <c r="V32" s="35">
        <f t="shared" si="12"/>
        <v>25</v>
      </c>
      <c r="W32" s="36"/>
      <c r="X32" s="18">
        <v>2</v>
      </c>
      <c r="Y32" s="18">
        <v>1</v>
      </c>
      <c r="Z32" s="18">
        <v>2</v>
      </c>
      <c r="AA32" s="18">
        <v>1</v>
      </c>
      <c r="AB32" s="18">
        <v>2</v>
      </c>
      <c r="AC32" s="18">
        <v>1</v>
      </c>
      <c r="AD32" s="18">
        <v>2</v>
      </c>
      <c r="AE32" s="18">
        <v>1</v>
      </c>
      <c r="AF32" s="18">
        <v>2</v>
      </c>
      <c r="AG32" s="18">
        <v>1</v>
      </c>
      <c r="AH32" s="18">
        <v>2</v>
      </c>
      <c r="AI32" s="18">
        <v>1</v>
      </c>
      <c r="AJ32" s="18">
        <v>2</v>
      </c>
      <c r="AK32" s="18">
        <v>1</v>
      </c>
      <c r="AL32" s="18">
        <v>2</v>
      </c>
      <c r="AM32" s="18">
        <v>1</v>
      </c>
      <c r="AN32" s="52">
        <v>2</v>
      </c>
      <c r="AO32" s="56">
        <v>1</v>
      </c>
      <c r="AP32" s="18">
        <v>2</v>
      </c>
      <c r="AQ32" s="18">
        <v>1</v>
      </c>
      <c r="AR32" s="18">
        <v>2</v>
      </c>
      <c r="AS32" s="56">
        <v>1</v>
      </c>
      <c r="AT32" s="77"/>
      <c r="AU32" s="80"/>
      <c r="AV32" s="48">
        <f t="shared" si="13"/>
        <v>33</v>
      </c>
      <c r="AW32" s="47"/>
      <c r="AX32" s="32"/>
      <c r="AY32" s="32"/>
      <c r="AZ32" s="32"/>
      <c r="BA32" s="32"/>
      <c r="BB32" s="32"/>
      <c r="BC32" s="82"/>
      <c r="BD32" s="7">
        <f t="shared" si="4"/>
        <v>58</v>
      </c>
      <c r="BE32" s="10"/>
    </row>
    <row r="33" spans="1:57" ht="18" customHeight="1" thickBot="1">
      <c r="A33" s="311"/>
      <c r="B33" s="300" t="s">
        <v>188</v>
      </c>
      <c r="C33" s="283" t="s">
        <v>52</v>
      </c>
      <c r="D33" s="9" t="s">
        <v>17</v>
      </c>
      <c r="E33" s="18">
        <v>2</v>
      </c>
      <c r="F33" s="18">
        <v>2</v>
      </c>
      <c r="G33" s="18">
        <v>2</v>
      </c>
      <c r="H33" s="18">
        <v>2</v>
      </c>
      <c r="I33" s="18">
        <v>2</v>
      </c>
      <c r="J33" s="18">
        <v>2</v>
      </c>
      <c r="K33" s="18">
        <v>2</v>
      </c>
      <c r="L33" s="18">
        <v>2</v>
      </c>
      <c r="M33" s="18">
        <v>2</v>
      </c>
      <c r="N33" s="18">
        <v>2</v>
      </c>
      <c r="O33" s="18">
        <v>2</v>
      </c>
      <c r="P33" s="18">
        <v>2</v>
      </c>
      <c r="Q33" s="18">
        <v>2</v>
      </c>
      <c r="R33" s="18">
        <v>2</v>
      </c>
      <c r="S33" s="18">
        <v>2</v>
      </c>
      <c r="T33" s="18">
        <v>2</v>
      </c>
      <c r="U33" s="18">
        <v>2</v>
      </c>
      <c r="V33" s="35">
        <f t="shared" si="12"/>
        <v>34</v>
      </c>
      <c r="W33" s="36"/>
      <c r="X33" s="18">
        <v>2</v>
      </c>
      <c r="Y33" s="18">
        <v>2</v>
      </c>
      <c r="Z33" s="18">
        <v>2</v>
      </c>
      <c r="AA33" s="18">
        <v>2</v>
      </c>
      <c r="AB33" s="18">
        <v>2</v>
      </c>
      <c r="AC33" s="18">
        <v>2</v>
      </c>
      <c r="AD33" s="18">
        <v>2</v>
      </c>
      <c r="AE33" s="18">
        <v>2</v>
      </c>
      <c r="AF33" s="18">
        <v>2</v>
      </c>
      <c r="AG33" s="18">
        <v>2</v>
      </c>
      <c r="AH33" s="18">
        <v>2</v>
      </c>
      <c r="AI33" s="18">
        <v>2</v>
      </c>
      <c r="AJ33" s="18">
        <v>2</v>
      </c>
      <c r="AK33" s="18">
        <v>2</v>
      </c>
      <c r="AL33" s="18">
        <v>2</v>
      </c>
      <c r="AM33" s="18">
        <v>2</v>
      </c>
      <c r="AN33" s="52">
        <v>2</v>
      </c>
      <c r="AO33" s="56">
        <v>2</v>
      </c>
      <c r="AP33" s="18"/>
      <c r="AQ33" s="18"/>
      <c r="AR33" s="18"/>
      <c r="AS33" s="56"/>
      <c r="AT33" s="77"/>
      <c r="AU33" s="80"/>
      <c r="AV33" s="48">
        <f t="shared" si="13"/>
        <v>36</v>
      </c>
      <c r="AW33" s="47"/>
      <c r="AX33" s="32"/>
      <c r="AY33" s="32"/>
      <c r="AZ33" s="32"/>
      <c r="BA33" s="32"/>
      <c r="BB33" s="32"/>
      <c r="BC33" s="82"/>
      <c r="BD33" s="7">
        <f t="shared" si="4"/>
        <v>70</v>
      </c>
      <c r="BE33" s="10"/>
    </row>
    <row r="34" spans="1:57" ht="19.5" customHeight="1" thickBot="1">
      <c r="A34" s="311"/>
      <c r="B34" s="300"/>
      <c r="C34" s="284"/>
      <c r="D34" s="9" t="s">
        <v>18</v>
      </c>
      <c r="E34" s="18">
        <v>1</v>
      </c>
      <c r="F34" s="18">
        <v>1</v>
      </c>
      <c r="G34" s="18">
        <v>1</v>
      </c>
      <c r="H34" s="18">
        <v>1</v>
      </c>
      <c r="I34" s="18">
        <v>1</v>
      </c>
      <c r="J34" s="18">
        <v>1</v>
      </c>
      <c r="K34" s="18">
        <v>1</v>
      </c>
      <c r="L34" s="18">
        <v>1</v>
      </c>
      <c r="M34" s="18">
        <v>1</v>
      </c>
      <c r="N34" s="18">
        <v>1</v>
      </c>
      <c r="O34" s="18">
        <v>1</v>
      </c>
      <c r="P34" s="18">
        <v>1</v>
      </c>
      <c r="Q34" s="18">
        <v>1</v>
      </c>
      <c r="R34" s="18">
        <v>1</v>
      </c>
      <c r="S34" s="18">
        <v>1</v>
      </c>
      <c r="T34" s="18">
        <v>1</v>
      </c>
      <c r="U34" s="18">
        <v>1</v>
      </c>
      <c r="V34" s="35">
        <f t="shared" si="12"/>
        <v>17</v>
      </c>
      <c r="W34" s="36"/>
      <c r="X34" s="18">
        <v>1</v>
      </c>
      <c r="Y34" s="18">
        <v>1</v>
      </c>
      <c r="Z34" s="18">
        <v>1</v>
      </c>
      <c r="AA34" s="18">
        <v>1</v>
      </c>
      <c r="AB34" s="18">
        <v>1</v>
      </c>
      <c r="AC34" s="18">
        <v>1</v>
      </c>
      <c r="AD34" s="18">
        <v>1</v>
      </c>
      <c r="AE34" s="18">
        <v>1</v>
      </c>
      <c r="AF34" s="18">
        <v>1</v>
      </c>
      <c r="AG34" s="18">
        <v>1</v>
      </c>
      <c r="AH34" s="18">
        <v>1</v>
      </c>
      <c r="AI34" s="18">
        <v>1</v>
      </c>
      <c r="AJ34" s="18">
        <v>1</v>
      </c>
      <c r="AK34" s="18">
        <v>1</v>
      </c>
      <c r="AL34" s="18">
        <v>1</v>
      </c>
      <c r="AM34" s="18">
        <v>1</v>
      </c>
      <c r="AN34" s="52">
        <v>1</v>
      </c>
      <c r="AO34" s="56">
        <v>1</v>
      </c>
      <c r="AP34" s="18"/>
      <c r="AQ34" s="18"/>
      <c r="AR34" s="18"/>
      <c r="AS34" s="56"/>
      <c r="AT34" s="77"/>
      <c r="AU34" s="80"/>
      <c r="AV34" s="48">
        <f t="shared" si="13"/>
        <v>18</v>
      </c>
      <c r="AW34" s="47"/>
      <c r="AX34" s="32"/>
      <c r="AY34" s="32"/>
      <c r="AZ34" s="32"/>
      <c r="BA34" s="32"/>
      <c r="BB34" s="32"/>
      <c r="BC34" s="82"/>
      <c r="BD34" s="7">
        <f t="shared" si="4"/>
        <v>35</v>
      </c>
      <c r="BE34" s="10"/>
    </row>
    <row r="35" spans="1:57" ht="18" customHeight="1" thickBot="1">
      <c r="A35" s="311"/>
      <c r="B35" s="282" t="s">
        <v>39</v>
      </c>
      <c r="C35" s="271" t="s">
        <v>26</v>
      </c>
      <c r="D35" s="61" t="s">
        <v>17</v>
      </c>
      <c r="E35" s="61">
        <f>E37+E39+E41+E43+E47</f>
        <v>14</v>
      </c>
      <c r="F35" s="61">
        <f aca="true" t="shared" si="14" ref="F35:U35">F37+F39+F41+F43+F47</f>
        <v>12</v>
      </c>
      <c r="G35" s="61">
        <f t="shared" si="14"/>
        <v>14</v>
      </c>
      <c r="H35" s="61">
        <f t="shared" si="14"/>
        <v>12</v>
      </c>
      <c r="I35" s="61">
        <f t="shared" si="14"/>
        <v>14</v>
      </c>
      <c r="J35" s="61">
        <f t="shared" si="14"/>
        <v>12</v>
      </c>
      <c r="K35" s="61">
        <f t="shared" si="14"/>
        <v>14</v>
      </c>
      <c r="L35" s="61">
        <f t="shared" si="14"/>
        <v>12</v>
      </c>
      <c r="M35" s="61">
        <f t="shared" si="14"/>
        <v>14</v>
      </c>
      <c r="N35" s="61">
        <f t="shared" si="14"/>
        <v>12</v>
      </c>
      <c r="O35" s="61">
        <f t="shared" si="14"/>
        <v>13</v>
      </c>
      <c r="P35" s="61">
        <f t="shared" si="14"/>
        <v>12</v>
      </c>
      <c r="Q35" s="61">
        <f t="shared" si="14"/>
        <v>14</v>
      </c>
      <c r="R35" s="61">
        <f t="shared" si="14"/>
        <v>12</v>
      </c>
      <c r="S35" s="61">
        <f t="shared" si="14"/>
        <v>14</v>
      </c>
      <c r="T35" s="61">
        <f t="shared" si="14"/>
        <v>13</v>
      </c>
      <c r="U35" s="61">
        <f t="shared" si="14"/>
        <v>16</v>
      </c>
      <c r="V35" s="62">
        <f>V37+V39+V41+V43+V47+V49+V51</f>
        <v>224</v>
      </c>
      <c r="W35" s="36"/>
      <c r="X35" s="61">
        <f>X37+X39+X41+X43</f>
        <v>8</v>
      </c>
      <c r="Y35" s="61">
        <f aca="true" t="shared" si="15" ref="Y35:AS35">Y37+Y39+Y41+Y43</f>
        <v>12</v>
      </c>
      <c r="Z35" s="61">
        <f t="shared" si="15"/>
        <v>8</v>
      </c>
      <c r="AA35" s="61">
        <f t="shared" si="15"/>
        <v>12</v>
      </c>
      <c r="AB35" s="61">
        <f t="shared" si="15"/>
        <v>8</v>
      </c>
      <c r="AC35" s="61">
        <f t="shared" si="15"/>
        <v>10</v>
      </c>
      <c r="AD35" s="61">
        <f t="shared" si="15"/>
        <v>8</v>
      </c>
      <c r="AE35" s="61">
        <f t="shared" si="15"/>
        <v>12</v>
      </c>
      <c r="AF35" s="61">
        <f t="shared" si="15"/>
        <v>8</v>
      </c>
      <c r="AG35" s="61">
        <f t="shared" si="15"/>
        <v>10</v>
      </c>
      <c r="AH35" s="61">
        <f t="shared" si="15"/>
        <v>8</v>
      </c>
      <c r="AI35" s="61">
        <f t="shared" si="15"/>
        <v>12</v>
      </c>
      <c r="AJ35" s="61">
        <f t="shared" si="15"/>
        <v>8</v>
      </c>
      <c r="AK35" s="61">
        <f t="shared" si="15"/>
        <v>10</v>
      </c>
      <c r="AL35" s="61">
        <f t="shared" si="15"/>
        <v>8</v>
      </c>
      <c r="AM35" s="61">
        <f t="shared" si="15"/>
        <v>12</v>
      </c>
      <c r="AN35" s="61">
        <f t="shared" si="15"/>
        <v>8</v>
      </c>
      <c r="AO35" s="61">
        <f t="shared" si="15"/>
        <v>12</v>
      </c>
      <c r="AP35" s="61">
        <f t="shared" si="15"/>
        <v>10</v>
      </c>
      <c r="AQ35" s="61">
        <f t="shared" si="15"/>
        <v>12</v>
      </c>
      <c r="AR35" s="61">
        <f t="shared" si="15"/>
        <v>10</v>
      </c>
      <c r="AS35" s="61">
        <f t="shared" si="15"/>
        <v>10</v>
      </c>
      <c r="AT35" s="56"/>
      <c r="AU35" s="56"/>
      <c r="AV35" s="62">
        <f>AV37+AV39+AV41+AV43</f>
        <v>216</v>
      </c>
      <c r="AW35" s="47"/>
      <c r="AX35" s="32"/>
      <c r="AY35" s="32"/>
      <c r="AZ35" s="32"/>
      <c r="BA35" s="32"/>
      <c r="BB35" s="32"/>
      <c r="BC35" s="82"/>
      <c r="BD35" s="7">
        <f t="shared" si="4"/>
        <v>440</v>
      </c>
      <c r="BE35" s="10"/>
    </row>
    <row r="36" spans="1:57" ht="18" customHeight="1" thickBot="1">
      <c r="A36" s="311"/>
      <c r="B36" s="282"/>
      <c r="C36" s="272"/>
      <c r="D36" s="61" t="s">
        <v>18</v>
      </c>
      <c r="E36" s="61">
        <f aca="true" t="shared" si="16" ref="E36:U36">E38+E40+E42+E44+E48</f>
        <v>7</v>
      </c>
      <c r="F36" s="61">
        <f t="shared" si="16"/>
        <v>7</v>
      </c>
      <c r="G36" s="61">
        <f t="shared" si="16"/>
        <v>7</v>
      </c>
      <c r="H36" s="61">
        <f t="shared" si="16"/>
        <v>6</v>
      </c>
      <c r="I36" s="61">
        <f t="shared" si="16"/>
        <v>7</v>
      </c>
      <c r="J36" s="61">
        <f t="shared" si="16"/>
        <v>6</v>
      </c>
      <c r="K36" s="61">
        <f t="shared" si="16"/>
        <v>7</v>
      </c>
      <c r="L36" s="61">
        <f t="shared" si="16"/>
        <v>6</v>
      </c>
      <c r="M36" s="61">
        <f t="shared" si="16"/>
        <v>7</v>
      </c>
      <c r="N36" s="61">
        <f t="shared" si="16"/>
        <v>6</v>
      </c>
      <c r="O36" s="61">
        <f t="shared" si="16"/>
        <v>7</v>
      </c>
      <c r="P36" s="61">
        <f t="shared" si="16"/>
        <v>6</v>
      </c>
      <c r="Q36" s="61">
        <f t="shared" si="16"/>
        <v>8</v>
      </c>
      <c r="R36" s="61">
        <f t="shared" si="16"/>
        <v>6</v>
      </c>
      <c r="S36" s="61">
        <f t="shared" si="16"/>
        <v>7</v>
      </c>
      <c r="T36" s="61">
        <f t="shared" si="16"/>
        <v>6</v>
      </c>
      <c r="U36" s="61">
        <f t="shared" si="16"/>
        <v>6</v>
      </c>
      <c r="V36" s="62">
        <f>V38+V40+V42+V44+V48+V50+V52</f>
        <v>112</v>
      </c>
      <c r="W36" s="40"/>
      <c r="X36" s="21">
        <f aca="true" t="shared" si="17" ref="X36:AS36">X38+X40+X42+X44</f>
        <v>4</v>
      </c>
      <c r="Y36" s="21">
        <f t="shared" si="17"/>
        <v>6</v>
      </c>
      <c r="Z36" s="21">
        <f t="shared" si="17"/>
        <v>4</v>
      </c>
      <c r="AA36" s="21">
        <f t="shared" si="17"/>
        <v>6</v>
      </c>
      <c r="AB36" s="21">
        <f t="shared" si="17"/>
        <v>4</v>
      </c>
      <c r="AC36" s="21">
        <f t="shared" si="17"/>
        <v>5</v>
      </c>
      <c r="AD36" s="21">
        <f t="shared" si="17"/>
        <v>4</v>
      </c>
      <c r="AE36" s="21">
        <f t="shared" si="17"/>
        <v>6</v>
      </c>
      <c r="AF36" s="21">
        <f t="shared" si="17"/>
        <v>4</v>
      </c>
      <c r="AG36" s="21">
        <f t="shared" si="17"/>
        <v>5</v>
      </c>
      <c r="AH36" s="21">
        <f t="shared" si="17"/>
        <v>4</v>
      </c>
      <c r="AI36" s="21">
        <f t="shared" si="17"/>
        <v>6</v>
      </c>
      <c r="AJ36" s="21">
        <f t="shared" si="17"/>
        <v>4</v>
      </c>
      <c r="AK36" s="21">
        <f t="shared" si="17"/>
        <v>5</v>
      </c>
      <c r="AL36" s="21">
        <f t="shared" si="17"/>
        <v>4</v>
      </c>
      <c r="AM36" s="21">
        <f t="shared" si="17"/>
        <v>6</v>
      </c>
      <c r="AN36" s="21">
        <f t="shared" si="17"/>
        <v>4</v>
      </c>
      <c r="AO36" s="50">
        <f t="shared" si="17"/>
        <v>6</v>
      </c>
      <c r="AP36" s="21">
        <f t="shared" si="17"/>
        <v>5</v>
      </c>
      <c r="AQ36" s="21">
        <f t="shared" si="17"/>
        <v>5</v>
      </c>
      <c r="AR36" s="21">
        <f t="shared" si="17"/>
        <v>5</v>
      </c>
      <c r="AS36" s="21">
        <f t="shared" si="17"/>
        <v>6</v>
      </c>
      <c r="AT36" s="56"/>
      <c r="AU36" s="56"/>
      <c r="AV36" s="62">
        <f>AV38+AV40+AV42+AV44</f>
        <v>108</v>
      </c>
      <c r="AW36" s="47"/>
      <c r="AX36" s="32"/>
      <c r="AY36" s="32"/>
      <c r="AZ36" s="32"/>
      <c r="BA36" s="32"/>
      <c r="BB36" s="32"/>
      <c r="BC36" s="82"/>
      <c r="BD36" s="7">
        <f t="shared" si="4"/>
        <v>220</v>
      </c>
      <c r="BE36" s="10"/>
    </row>
    <row r="37" spans="1:57" ht="18" customHeight="1" thickBot="1">
      <c r="A37" s="311"/>
      <c r="B37" s="285" t="s">
        <v>189</v>
      </c>
      <c r="C37" s="283" t="s">
        <v>53</v>
      </c>
      <c r="D37" s="9" t="s">
        <v>17</v>
      </c>
      <c r="E37" s="18">
        <v>2</v>
      </c>
      <c r="F37" s="18">
        <v>4</v>
      </c>
      <c r="G37" s="18">
        <v>2</v>
      </c>
      <c r="H37" s="18">
        <v>4</v>
      </c>
      <c r="I37" s="18">
        <v>2</v>
      </c>
      <c r="J37" s="18">
        <v>4</v>
      </c>
      <c r="K37" s="18">
        <v>2</v>
      </c>
      <c r="L37" s="18">
        <v>4</v>
      </c>
      <c r="M37" s="18">
        <v>2</v>
      </c>
      <c r="N37" s="18">
        <v>4</v>
      </c>
      <c r="O37" s="18">
        <v>2</v>
      </c>
      <c r="P37" s="18">
        <v>4</v>
      </c>
      <c r="Q37" s="18">
        <v>4</v>
      </c>
      <c r="R37" s="18">
        <v>4</v>
      </c>
      <c r="S37" s="18">
        <v>2</v>
      </c>
      <c r="T37" s="18">
        <v>4</v>
      </c>
      <c r="U37" s="18">
        <v>4</v>
      </c>
      <c r="V37" s="35">
        <f aca="true" t="shared" si="18" ref="V37:V44">SUM(E37:U37)</f>
        <v>54</v>
      </c>
      <c r="W37" s="45"/>
      <c r="X37" s="18">
        <v>2</v>
      </c>
      <c r="Y37" s="18">
        <v>2</v>
      </c>
      <c r="Z37" s="18">
        <v>2</v>
      </c>
      <c r="AA37" s="18">
        <v>2</v>
      </c>
      <c r="AB37" s="18">
        <v>2</v>
      </c>
      <c r="AC37" s="18">
        <v>2</v>
      </c>
      <c r="AD37" s="18">
        <v>2</v>
      </c>
      <c r="AE37" s="18">
        <v>2</v>
      </c>
      <c r="AF37" s="18">
        <v>2</v>
      </c>
      <c r="AG37" s="18">
        <v>2</v>
      </c>
      <c r="AH37" s="18">
        <v>2</v>
      </c>
      <c r="AI37" s="18">
        <v>2</v>
      </c>
      <c r="AJ37" s="18">
        <v>2</v>
      </c>
      <c r="AK37" s="18">
        <v>2</v>
      </c>
      <c r="AL37" s="18">
        <v>2</v>
      </c>
      <c r="AM37" s="18">
        <v>2</v>
      </c>
      <c r="AN37" s="52">
        <v>2</v>
      </c>
      <c r="AO37" s="56">
        <v>2</v>
      </c>
      <c r="AP37" s="18">
        <v>2</v>
      </c>
      <c r="AQ37" s="18">
        <v>2</v>
      </c>
      <c r="AR37" s="18">
        <v>4</v>
      </c>
      <c r="AS37" s="56">
        <v>2</v>
      </c>
      <c r="AT37" s="77"/>
      <c r="AU37" s="79"/>
      <c r="AV37" s="48">
        <f aca="true" t="shared" si="19" ref="AV37:AV44">SUM(X37:AU37)</f>
        <v>46</v>
      </c>
      <c r="AW37" s="47"/>
      <c r="AX37" s="32"/>
      <c r="AY37" s="32"/>
      <c r="AZ37" s="32"/>
      <c r="BA37" s="32"/>
      <c r="BB37" s="32"/>
      <c r="BC37" s="82"/>
      <c r="BD37" s="7">
        <f t="shared" si="4"/>
        <v>100</v>
      </c>
      <c r="BE37" s="10"/>
    </row>
    <row r="38" spans="1:57" ht="18" customHeight="1" thickBot="1">
      <c r="A38" s="311"/>
      <c r="B38" s="286"/>
      <c r="C38" s="284"/>
      <c r="D38" s="9" t="s">
        <v>18</v>
      </c>
      <c r="E38" s="19">
        <v>1</v>
      </c>
      <c r="F38" s="18">
        <v>2</v>
      </c>
      <c r="G38" s="19">
        <v>1</v>
      </c>
      <c r="H38" s="18">
        <v>2</v>
      </c>
      <c r="I38" s="19">
        <v>1</v>
      </c>
      <c r="J38" s="18">
        <v>2</v>
      </c>
      <c r="K38" s="19">
        <v>1</v>
      </c>
      <c r="L38" s="18">
        <v>2</v>
      </c>
      <c r="M38" s="19">
        <v>1</v>
      </c>
      <c r="N38" s="18">
        <v>2</v>
      </c>
      <c r="O38" s="19">
        <v>1</v>
      </c>
      <c r="P38" s="18">
        <v>2</v>
      </c>
      <c r="Q38" s="19">
        <v>2</v>
      </c>
      <c r="R38" s="18">
        <v>2</v>
      </c>
      <c r="S38" s="19">
        <v>1</v>
      </c>
      <c r="T38" s="18">
        <v>2</v>
      </c>
      <c r="U38" s="18">
        <v>2</v>
      </c>
      <c r="V38" s="35">
        <f t="shared" si="18"/>
        <v>27</v>
      </c>
      <c r="W38" s="40"/>
      <c r="X38" s="18">
        <v>1</v>
      </c>
      <c r="Y38" s="18">
        <v>1</v>
      </c>
      <c r="Z38" s="18">
        <v>1</v>
      </c>
      <c r="AA38" s="18">
        <v>1</v>
      </c>
      <c r="AB38" s="18">
        <v>1</v>
      </c>
      <c r="AC38" s="18">
        <v>1</v>
      </c>
      <c r="AD38" s="18">
        <v>1</v>
      </c>
      <c r="AE38" s="18">
        <v>1</v>
      </c>
      <c r="AF38" s="18">
        <v>1</v>
      </c>
      <c r="AG38" s="18">
        <v>1</v>
      </c>
      <c r="AH38" s="18">
        <v>1</v>
      </c>
      <c r="AI38" s="18">
        <v>1</v>
      </c>
      <c r="AJ38" s="18">
        <v>1</v>
      </c>
      <c r="AK38" s="18">
        <v>1</v>
      </c>
      <c r="AL38" s="18">
        <v>1</v>
      </c>
      <c r="AM38" s="18">
        <v>1</v>
      </c>
      <c r="AN38" s="52">
        <v>1</v>
      </c>
      <c r="AO38" s="56">
        <v>1</v>
      </c>
      <c r="AP38" s="18">
        <v>1</v>
      </c>
      <c r="AQ38" s="18">
        <v>1</v>
      </c>
      <c r="AR38" s="18">
        <v>2</v>
      </c>
      <c r="AS38" s="56">
        <v>1</v>
      </c>
      <c r="AT38" s="77"/>
      <c r="AU38" s="80"/>
      <c r="AV38" s="48">
        <f t="shared" si="19"/>
        <v>23</v>
      </c>
      <c r="AW38" s="47"/>
      <c r="AX38" s="32"/>
      <c r="AY38" s="32"/>
      <c r="AZ38" s="32"/>
      <c r="BA38" s="32"/>
      <c r="BB38" s="32"/>
      <c r="BC38" s="82"/>
      <c r="BD38" s="7">
        <f t="shared" si="4"/>
        <v>50</v>
      </c>
      <c r="BE38" s="10"/>
    </row>
    <row r="39" spans="1:57" ht="18" customHeight="1" thickBot="1">
      <c r="A39" s="311"/>
      <c r="B39" s="285" t="s">
        <v>190</v>
      </c>
      <c r="C39" s="283" t="s">
        <v>98</v>
      </c>
      <c r="D39" s="9" t="s">
        <v>17</v>
      </c>
      <c r="E39" s="19">
        <v>6</v>
      </c>
      <c r="F39" s="18">
        <v>4</v>
      </c>
      <c r="G39" s="19">
        <v>6</v>
      </c>
      <c r="H39" s="18">
        <v>4</v>
      </c>
      <c r="I39" s="19">
        <v>6</v>
      </c>
      <c r="J39" s="18">
        <v>4</v>
      </c>
      <c r="K39" s="19">
        <v>6</v>
      </c>
      <c r="L39" s="18">
        <v>4</v>
      </c>
      <c r="M39" s="19">
        <v>6</v>
      </c>
      <c r="N39" s="18">
        <v>4</v>
      </c>
      <c r="O39" s="19">
        <v>6</v>
      </c>
      <c r="P39" s="18">
        <v>4</v>
      </c>
      <c r="Q39" s="19">
        <v>4</v>
      </c>
      <c r="R39" s="18">
        <v>4</v>
      </c>
      <c r="S39" s="19">
        <v>6</v>
      </c>
      <c r="T39" s="18">
        <v>5</v>
      </c>
      <c r="U39" s="18">
        <v>6</v>
      </c>
      <c r="V39" s="35">
        <f>SUM(E39:U39)</f>
        <v>85</v>
      </c>
      <c r="W39" s="36"/>
      <c r="X39" s="18">
        <v>2</v>
      </c>
      <c r="Y39" s="18">
        <v>4</v>
      </c>
      <c r="Z39" s="18">
        <v>2</v>
      </c>
      <c r="AA39" s="18">
        <v>4</v>
      </c>
      <c r="AB39" s="18">
        <v>2</v>
      </c>
      <c r="AC39" s="18">
        <v>4</v>
      </c>
      <c r="AD39" s="18">
        <v>2</v>
      </c>
      <c r="AE39" s="18">
        <v>4</v>
      </c>
      <c r="AF39" s="18">
        <v>2</v>
      </c>
      <c r="AG39" s="18">
        <v>4</v>
      </c>
      <c r="AH39" s="18">
        <v>2</v>
      </c>
      <c r="AI39" s="18">
        <v>4</v>
      </c>
      <c r="AJ39" s="18">
        <v>2</v>
      </c>
      <c r="AK39" s="18">
        <v>4</v>
      </c>
      <c r="AL39" s="18">
        <v>2</v>
      </c>
      <c r="AM39" s="18">
        <v>4</v>
      </c>
      <c r="AN39" s="52">
        <v>2</v>
      </c>
      <c r="AO39" s="56">
        <v>4</v>
      </c>
      <c r="AP39" s="29">
        <v>4</v>
      </c>
      <c r="AQ39" s="29">
        <v>4</v>
      </c>
      <c r="AR39" s="46">
        <v>2</v>
      </c>
      <c r="AS39" s="46">
        <v>5</v>
      </c>
      <c r="AT39" s="77"/>
      <c r="AU39" s="80"/>
      <c r="AV39" s="48">
        <f t="shared" si="19"/>
        <v>69</v>
      </c>
      <c r="AW39" s="47"/>
      <c r="AX39" s="32"/>
      <c r="AY39" s="32"/>
      <c r="AZ39" s="32"/>
      <c r="BA39" s="32"/>
      <c r="BB39" s="32"/>
      <c r="BC39" s="82"/>
      <c r="BD39" s="7">
        <f t="shared" si="4"/>
        <v>154</v>
      </c>
      <c r="BE39" s="10"/>
    </row>
    <row r="40" spans="1:57" ht="18" customHeight="1" thickBot="1">
      <c r="A40" s="311"/>
      <c r="B40" s="286"/>
      <c r="C40" s="284"/>
      <c r="D40" s="9" t="s">
        <v>18</v>
      </c>
      <c r="E40" s="19">
        <v>3</v>
      </c>
      <c r="F40" s="18">
        <v>2</v>
      </c>
      <c r="G40" s="19">
        <v>3</v>
      </c>
      <c r="H40" s="18">
        <v>2</v>
      </c>
      <c r="I40" s="19">
        <v>3</v>
      </c>
      <c r="J40" s="18">
        <v>2</v>
      </c>
      <c r="K40" s="19">
        <v>3</v>
      </c>
      <c r="L40" s="18">
        <v>2</v>
      </c>
      <c r="M40" s="19">
        <v>3</v>
      </c>
      <c r="N40" s="18">
        <v>2</v>
      </c>
      <c r="O40" s="19">
        <v>3</v>
      </c>
      <c r="P40" s="18">
        <v>2</v>
      </c>
      <c r="Q40" s="19">
        <v>3</v>
      </c>
      <c r="R40" s="18">
        <v>2</v>
      </c>
      <c r="S40" s="19">
        <v>3</v>
      </c>
      <c r="T40" s="18">
        <v>2</v>
      </c>
      <c r="U40" s="18">
        <v>2</v>
      </c>
      <c r="V40" s="35">
        <f>SUM(E40:U40)</f>
        <v>42</v>
      </c>
      <c r="W40" s="36"/>
      <c r="X40" s="18">
        <v>1</v>
      </c>
      <c r="Y40" s="18">
        <v>2</v>
      </c>
      <c r="Z40" s="18">
        <v>1</v>
      </c>
      <c r="AA40" s="18">
        <v>2</v>
      </c>
      <c r="AB40" s="18">
        <v>1</v>
      </c>
      <c r="AC40" s="18">
        <v>2</v>
      </c>
      <c r="AD40" s="18">
        <v>1</v>
      </c>
      <c r="AE40" s="18">
        <v>2</v>
      </c>
      <c r="AF40" s="18">
        <v>1</v>
      </c>
      <c r="AG40" s="18">
        <v>2</v>
      </c>
      <c r="AH40" s="18">
        <v>1</v>
      </c>
      <c r="AI40" s="18">
        <v>2</v>
      </c>
      <c r="AJ40" s="18">
        <v>1</v>
      </c>
      <c r="AK40" s="18">
        <v>2</v>
      </c>
      <c r="AL40" s="18">
        <v>1</v>
      </c>
      <c r="AM40" s="18">
        <v>2</v>
      </c>
      <c r="AN40" s="52">
        <v>1</v>
      </c>
      <c r="AO40" s="56">
        <v>2</v>
      </c>
      <c r="AP40" s="29">
        <v>2</v>
      </c>
      <c r="AQ40" s="44">
        <v>2</v>
      </c>
      <c r="AR40" s="42">
        <v>1</v>
      </c>
      <c r="AS40" s="42">
        <v>3</v>
      </c>
      <c r="AT40" s="77"/>
      <c r="AU40" s="80"/>
      <c r="AV40" s="48">
        <f t="shared" si="19"/>
        <v>35</v>
      </c>
      <c r="AW40" s="47"/>
      <c r="AX40" s="32"/>
      <c r="AY40" s="32"/>
      <c r="AZ40" s="32"/>
      <c r="BA40" s="32"/>
      <c r="BB40" s="32"/>
      <c r="BC40" s="82"/>
      <c r="BD40" s="7">
        <f t="shared" si="4"/>
        <v>77</v>
      </c>
      <c r="BE40" s="10"/>
    </row>
    <row r="41" spans="1:57" ht="18" customHeight="1" thickBot="1">
      <c r="A41" s="311"/>
      <c r="B41" s="285" t="s">
        <v>191</v>
      </c>
      <c r="C41" s="283" t="s">
        <v>70</v>
      </c>
      <c r="D41" s="9" t="s">
        <v>17</v>
      </c>
      <c r="E41" s="19">
        <v>2</v>
      </c>
      <c r="F41" s="18">
        <v>2</v>
      </c>
      <c r="G41" s="19">
        <v>2</v>
      </c>
      <c r="H41" s="18">
        <v>2</v>
      </c>
      <c r="I41" s="19">
        <v>2</v>
      </c>
      <c r="J41" s="18">
        <v>2</v>
      </c>
      <c r="K41" s="19">
        <v>2</v>
      </c>
      <c r="L41" s="18">
        <v>2</v>
      </c>
      <c r="M41" s="19">
        <v>2</v>
      </c>
      <c r="N41" s="18">
        <v>2</v>
      </c>
      <c r="O41" s="19">
        <v>2</v>
      </c>
      <c r="P41" s="18">
        <v>2</v>
      </c>
      <c r="Q41" s="19">
        <v>2</v>
      </c>
      <c r="R41" s="18">
        <v>2</v>
      </c>
      <c r="S41" s="19">
        <v>2</v>
      </c>
      <c r="T41" s="18">
        <v>2</v>
      </c>
      <c r="U41" s="18">
        <v>2</v>
      </c>
      <c r="V41" s="35">
        <f t="shared" si="18"/>
        <v>34</v>
      </c>
      <c r="W41" s="36"/>
      <c r="X41" s="18">
        <v>2</v>
      </c>
      <c r="Y41" s="18">
        <v>2</v>
      </c>
      <c r="Z41" s="18">
        <v>2</v>
      </c>
      <c r="AA41" s="18">
        <v>2</v>
      </c>
      <c r="AB41" s="18">
        <v>2</v>
      </c>
      <c r="AC41" s="18">
        <v>2</v>
      </c>
      <c r="AD41" s="18">
        <v>2</v>
      </c>
      <c r="AE41" s="18">
        <v>2</v>
      </c>
      <c r="AF41" s="18">
        <v>2</v>
      </c>
      <c r="AG41" s="18">
        <v>2</v>
      </c>
      <c r="AH41" s="18">
        <v>2</v>
      </c>
      <c r="AI41" s="18">
        <v>2</v>
      </c>
      <c r="AJ41" s="18">
        <v>2</v>
      </c>
      <c r="AK41" s="18">
        <v>2</v>
      </c>
      <c r="AL41" s="18">
        <v>2</v>
      </c>
      <c r="AM41" s="18">
        <v>2</v>
      </c>
      <c r="AN41" s="52">
        <v>2</v>
      </c>
      <c r="AO41" s="56">
        <v>2</v>
      </c>
      <c r="AP41" s="18">
        <v>2</v>
      </c>
      <c r="AQ41" s="18">
        <v>2</v>
      </c>
      <c r="AR41" s="18">
        <v>2</v>
      </c>
      <c r="AS41" s="56">
        <v>2</v>
      </c>
      <c r="AT41" s="77"/>
      <c r="AU41" s="79"/>
      <c r="AV41" s="48">
        <f t="shared" si="19"/>
        <v>44</v>
      </c>
      <c r="AW41" s="47"/>
      <c r="AX41" s="32"/>
      <c r="AY41" s="32"/>
      <c r="AZ41" s="32"/>
      <c r="BA41" s="32"/>
      <c r="BB41" s="32"/>
      <c r="BC41" s="82"/>
      <c r="BD41" s="7">
        <f t="shared" si="4"/>
        <v>78</v>
      </c>
      <c r="BE41" s="10"/>
    </row>
    <row r="42" spans="1:57" ht="18" customHeight="1" thickBot="1">
      <c r="A42" s="311"/>
      <c r="B42" s="286"/>
      <c r="C42" s="284"/>
      <c r="D42" s="9" t="s">
        <v>18</v>
      </c>
      <c r="E42" s="19">
        <v>1</v>
      </c>
      <c r="F42" s="18">
        <v>1</v>
      </c>
      <c r="G42" s="19">
        <v>1</v>
      </c>
      <c r="H42" s="18">
        <v>1</v>
      </c>
      <c r="I42" s="19">
        <v>1</v>
      </c>
      <c r="J42" s="18">
        <v>1</v>
      </c>
      <c r="K42" s="19">
        <v>1</v>
      </c>
      <c r="L42" s="18">
        <v>1</v>
      </c>
      <c r="M42" s="19">
        <v>1</v>
      </c>
      <c r="N42" s="18">
        <v>1</v>
      </c>
      <c r="O42" s="19">
        <v>1</v>
      </c>
      <c r="P42" s="18">
        <v>1</v>
      </c>
      <c r="Q42" s="19">
        <v>1</v>
      </c>
      <c r="R42" s="18">
        <v>1</v>
      </c>
      <c r="S42" s="19">
        <v>1</v>
      </c>
      <c r="T42" s="18">
        <v>1</v>
      </c>
      <c r="U42" s="18">
        <v>1</v>
      </c>
      <c r="V42" s="35">
        <f t="shared" si="18"/>
        <v>17</v>
      </c>
      <c r="W42" s="36"/>
      <c r="X42" s="18">
        <v>1</v>
      </c>
      <c r="Y42" s="18">
        <v>1</v>
      </c>
      <c r="Z42" s="18">
        <v>1</v>
      </c>
      <c r="AA42" s="18">
        <v>1</v>
      </c>
      <c r="AB42" s="18">
        <v>1</v>
      </c>
      <c r="AC42" s="18">
        <v>1</v>
      </c>
      <c r="AD42" s="18">
        <v>1</v>
      </c>
      <c r="AE42" s="18">
        <v>1</v>
      </c>
      <c r="AF42" s="18">
        <v>1</v>
      </c>
      <c r="AG42" s="18">
        <v>1</v>
      </c>
      <c r="AH42" s="18">
        <v>1</v>
      </c>
      <c r="AI42" s="18">
        <v>1</v>
      </c>
      <c r="AJ42" s="18">
        <v>1</v>
      </c>
      <c r="AK42" s="18">
        <v>1</v>
      </c>
      <c r="AL42" s="18">
        <v>1</v>
      </c>
      <c r="AM42" s="18">
        <v>1</v>
      </c>
      <c r="AN42" s="52">
        <v>1</v>
      </c>
      <c r="AO42" s="56">
        <v>1</v>
      </c>
      <c r="AP42" s="18">
        <v>1</v>
      </c>
      <c r="AQ42" s="18">
        <v>1</v>
      </c>
      <c r="AR42" s="18">
        <v>1</v>
      </c>
      <c r="AS42" s="56">
        <v>1</v>
      </c>
      <c r="AT42" s="77"/>
      <c r="AU42" s="80"/>
      <c r="AV42" s="48">
        <f t="shared" si="19"/>
        <v>22</v>
      </c>
      <c r="AW42" s="47"/>
      <c r="AX42" s="32"/>
      <c r="AY42" s="32"/>
      <c r="AZ42" s="32"/>
      <c r="BA42" s="32"/>
      <c r="BB42" s="32"/>
      <c r="BC42" s="82"/>
      <c r="BD42" s="7">
        <f t="shared" si="4"/>
        <v>39</v>
      </c>
      <c r="BE42" s="10"/>
    </row>
    <row r="43" spans="1:57" ht="18" customHeight="1" thickBot="1">
      <c r="A43" s="311"/>
      <c r="B43" s="292" t="s">
        <v>192</v>
      </c>
      <c r="C43" s="300" t="s">
        <v>99</v>
      </c>
      <c r="D43" s="9" t="s">
        <v>17</v>
      </c>
      <c r="E43" s="18">
        <v>4</v>
      </c>
      <c r="F43" s="18">
        <v>2</v>
      </c>
      <c r="G43" s="18">
        <v>4</v>
      </c>
      <c r="H43" s="18">
        <v>2</v>
      </c>
      <c r="I43" s="18">
        <v>4</v>
      </c>
      <c r="J43" s="18">
        <v>2</v>
      </c>
      <c r="K43" s="18">
        <v>4</v>
      </c>
      <c r="L43" s="18">
        <v>2</v>
      </c>
      <c r="M43" s="18">
        <v>4</v>
      </c>
      <c r="N43" s="18">
        <v>2</v>
      </c>
      <c r="O43" s="18">
        <v>3</v>
      </c>
      <c r="P43" s="18">
        <v>2</v>
      </c>
      <c r="Q43" s="18">
        <v>4</v>
      </c>
      <c r="R43" s="18">
        <v>2</v>
      </c>
      <c r="S43" s="18">
        <v>4</v>
      </c>
      <c r="T43" s="18">
        <v>2</v>
      </c>
      <c r="U43" s="18">
        <v>4</v>
      </c>
      <c r="V43" s="35">
        <f t="shared" si="18"/>
        <v>51</v>
      </c>
      <c r="W43" s="36"/>
      <c r="X43" s="18">
        <v>2</v>
      </c>
      <c r="Y43" s="18">
        <v>4</v>
      </c>
      <c r="Z43" s="18">
        <v>2</v>
      </c>
      <c r="AA43" s="18">
        <v>4</v>
      </c>
      <c r="AB43" s="18">
        <v>2</v>
      </c>
      <c r="AC43" s="18">
        <v>2</v>
      </c>
      <c r="AD43" s="18">
        <v>2</v>
      </c>
      <c r="AE43" s="18">
        <v>4</v>
      </c>
      <c r="AF43" s="18">
        <v>2</v>
      </c>
      <c r="AG43" s="18">
        <v>2</v>
      </c>
      <c r="AH43" s="18">
        <v>2</v>
      </c>
      <c r="AI43" s="18">
        <v>4</v>
      </c>
      <c r="AJ43" s="18">
        <v>2</v>
      </c>
      <c r="AK43" s="18">
        <v>2</v>
      </c>
      <c r="AL43" s="18">
        <v>2</v>
      </c>
      <c r="AM43" s="18">
        <v>4</v>
      </c>
      <c r="AN43" s="52">
        <v>2</v>
      </c>
      <c r="AO43" s="56">
        <v>4</v>
      </c>
      <c r="AP43" s="29">
        <v>2</v>
      </c>
      <c r="AQ43" s="29">
        <v>4</v>
      </c>
      <c r="AR43" s="29">
        <v>2</v>
      </c>
      <c r="AS43" s="29">
        <v>1</v>
      </c>
      <c r="AT43" s="77"/>
      <c r="AU43" s="80"/>
      <c r="AV43" s="48">
        <f t="shared" si="19"/>
        <v>57</v>
      </c>
      <c r="AW43" s="47"/>
      <c r="AX43" s="32"/>
      <c r="AY43" s="32"/>
      <c r="AZ43" s="32"/>
      <c r="BA43" s="32"/>
      <c r="BB43" s="32"/>
      <c r="BC43" s="82"/>
      <c r="BD43" s="7">
        <f t="shared" si="4"/>
        <v>108</v>
      </c>
      <c r="BE43" s="10"/>
    </row>
    <row r="44" spans="1:57" ht="18" customHeight="1" thickBot="1">
      <c r="A44" s="311"/>
      <c r="B44" s="292"/>
      <c r="C44" s="300"/>
      <c r="D44" s="9" t="s">
        <v>18</v>
      </c>
      <c r="E44" s="18">
        <v>2</v>
      </c>
      <c r="F44" s="18">
        <v>2</v>
      </c>
      <c r="G44" s="18">
        <v>2</v>
      </c>
      <c r="H44" s="18">
        <v>1</v>
      </c>
      <c r="I44" s="18">
        <v>2</v>
      </c>
      <c r="J44" s="18">
        <v>1</v>
      </c>
      <c r="K44" s="18">
        <v>2</v>
      </c>
      <c r="L44" s="18">
        <v>1</v>
      </c>
      <c r="M44" s="18">
        <v>2</v>
      </c>
      <c r="N44" s="18">
        <v>1</v>
      </c>
      <c r="O44" s="18">
        <v>2</v>
      </c>
      <c r="P44" s="18">
        <v>1</v>
      </c>
      <c r="Q44" s="18">
        <v>2</v>
      </c>
      <c r="R44" s="18">
        <v>1</v>
      </c>
      <c r="S44" s="18">
        <v>2</v>
      </c>
      <c r="T44" s="18">
        <v>1</v>
      </c>
      <c r="U44" s="18">
        <v>1</v>
      </c>
      <c r="V44" s="35">
        <f t="shared" si="18"/>
        <v>26</v>
      </c>
      <c r="W44" s="36"/>
      <c r="X44" s="18">
        <v>1</v>
      </c>
      <c r="Y44" s="18">
        <v>2</v>
      </c>
      <c r="Z44" s="18">
        <v>1</v>
      </c>
      <c r="AA44" s="18">
        <v>2</v>
      </c>
      <c r="AB44" s="18">
        <v>1</v>
      </c>
      <c r="AC44" s="18">
        <v>1</v>
      </c>
      <c r="AD44" s="18">
        <v>1</v>
      </c>
      <c r="AE44" s="18">
        <v>2</v>
      </c>
      <c r="AF44" s="18">
        <v>1</v>
      </c>
      <c r="AG44" s="18">
        <v>1</v>
      </c>
      <c r="AH44" s="18">
        <v>1</v>
      </c>
      <c r="AI44" s="18">
        <v>2</v>
      </c>
      <c r="AJ44" s="18">
        <v>1</v>
      </c>
      <c r="AK44" s="18">
        <v>1</v>
      </c>
      <c r="AL44" s="18">
        <v>1</v>
      </c>
      <c r="AM44" s="18">
        <v>2</v>
      </c>
      <c r="AN44" s="52">
        <v>1</v>
      </c>
      <c r="AO44" s="56">
        <v>2</v>
      </c>
      <c r="AP44" s="29">
        <v>1</v>
      </c>
      <c r="AQ44" s="44">
        <v>1</v>
      </c>
      <c r="AR44" s="42">
        <v>1</v>
      </c>
      <c r="AS44" s="42">
        <v>1</v>
      </c>
      <c r="AT44" s="77"/>
      <c r="AU44" s="80"/>
      <c r="AV44" s="48">
        <f t="shared" si="19"/>
        <v>28</v>
      </c>
      <c r="AW44" s="47"/>
      <c r="AX44" s="32"/>
      <c r="AY44" s="32"/>
      <c r="AZ44" s="32"/>
      <c r="BA44" s="32"/>
      <c r="BB44" s="32"/>
      <c r="BC44" s="82"/>
      <c r="BD44" s="7">
        <f t="shared" si="4"/>
        <v>54</v>
      </c>
      <c r="BE44" s="10"/>
    </row>
    <row r="45" spans="1:57" ht="18" customHeight="1" thickBot="1">
      <c r="A45" s="312"/>
      <c r="B45" s="298" t="s">
        <v>36</v>
      </c>
      <c r="C45" s="298" t="s">
        <v>100</v>
      </c>
      <c r="D45" s="69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35"/>
      <c r="W45" s="36"/>
      <c r="X45" s="70">
        <f>SUM(X47)</f>
        <v>6</v>
      </c>
      <c r="Y45" s="70">
        <f aca="true" t="shared" si="20" ref="Y45:AS45">SUM(Y47)</f>
        <v>4</v>
      </c>
      <c r="Z45" s="70">
        <f t="shared" si="20"/>
        <v>6</v>
      </c>
      <c r="AA45" s="70">
        <f t="shared" si="20"/>
        <v>4</v>
      </c>
      <c r="AB45" s="70">
        <f t="shared" si="20"/>
        <v>6</v>
      </c>
      <c r="AC45" s="70">
        <f t="shared" si="20"/>
        <v>4</v>
      </c>
      <c r="AD45" s="70">
        <f t="shared" si="20"/>
        <v>6</v>
      </c>
      <c r="AE45" s="70">
        <f t="shared" si="20"/>
        <v>4</v>
      </c>
      <c r="AF45" s="70">
        <f t="shared" si="20"/>
        <v>6</v>
      </c>
      <c r="AG45" s="70">
        <f t="shared" si="20"/>
        <v>4</v>
      </c>
      <c r="AH45" s="70">
        <f t="shared" si="20"/>
        <v>6</v>
      </c>
      <c r="AI45" s="70">
        <f t="shared" si="20"/>
        <v>4</v>
      </c>
      <c r="AJ45" s="70">
        <f t="shared" si="20"/>
        <v>6</v>
      </c>
      <c r="AK45" s="70">
        <f t="shared" si="20"/>
        <v>4</v>
      </c>
      <c r="AL45" s="70">
        <f t="shared" si="20"/>
        <v>6</v>
      </c>
      <c r="AM45" s="70">
        <f t="shared" si="20"/>
        <v>4</v>
      </c>
      <c r="AN45" s="70">
        <f t="shared" si="20"/>
        <v>6</v>
      </c>
      <c r="AO45" s="70">
        <f t="shared" si="20"/>
        <v>4</v>
      </c>
      <c r="AP45" s="70">
        <f t="shared" si="20"/>
        <v>6</v>
      </c>
      <c r="AQ45" s="70">
        <f t="shared" si="20"/>
        <v>6</v>
      </c>
      <c r="AR45" s="70">
        <f t="shared" si="20"/>
        <v>6</v>
      </c>
      <c r="AS45" s="70">
        <f t="shared" si="20"/>
        <v>6</v>
      </c>
      <c r="AT45" s="77"/>
      <c r="AU45" s="80"/>
      <c r="AV45" s="48">
        <f>SUM(X45:AS45)</f>
        <v>114</v>
      </c>
      <c r="AW45" s="47"/>
      <c r="AX45" s="32"/>
      <c r="AY45" s="32"/>
      <c r="AZ45" s="32"/>
      <c r="BA45" s="32"/>
      <c r="BB45" s="32"/>
      <c r="BC45" s="82"/>
      <c r="BD45" s="7">
        <f t="shared" si="4"/>
        <v>114</v>
      </c>
      <c r="BE45" s="10"/>
    </row>
    <row r="46" spans="1:57" ht="18" customHeight="1" thickBot="1">
      <c r="A46" s="312"/>
      <c r="B46" s="299"/>
      <c r="C46" s="299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35"/>
      <c r="W46" s="36"/>
      <c r="X46" s="70">
        <f>SUM(X48)</f>
        <v>2</v>
      </c>
      <c r="Y46" s="70">
        <f aca="true" t="shared" si="21" ref="Y46:AS46">SUM(Y48)</f>
        <v>3</v>
      </c>
      <c r="Z46" s="70">
        <f t="shared" si="21"/>
        <v>2</v>
      </c>
      <c r="AA46" s="70">
        <f t="shared" si="21"/>
        <v>3</v>
      </c>
      <c r="AB46" s="70">
        <f t="shared" si="21"/>
        <v>2</v>
      </c>
      <c r="AC46" s="70">
        <f t="shared" si="21"/>
        <v>3</v>
      </c>
      <c r="AD46" s="70">
        <f t="shared" si="21"/>
        <v>2</v>
      </c>
      <c r="AE46" s="70">
        <f t="shared" si="21"/>
        <v>3</v>
      </c>
      <c r="AF46" s="70">
        <f t="shared" si="21"/>
        <v>2</v>
      </c>
      <c r="AG46" s="70">
        <f t="shared" si="21"/>
        <v>3</v>
      </c>
      <c r="AH46" s="70">
        <f t="shared" si="21"/>
        <v>2</v>
      </c>
      <c r="AI46" s="70">
        <f t="shared" si="21"/>
        <v>3</v>
      </c>
      <c r="AJ46" s="70">
        <f t="shared" si="21"/>
        <v>2</v>
      </c>
      <c r="AK46" s="70">
        <f t="shared" si="21"/>
        <v>3</v>
      </c>
      <c r="AL46" s="70">
        <f t="shared" si="21"/>
        <v>2</v>
      </c>
      <c r="AM46" s="70">
        <f t="shared" si="21"/>
        <v>3</v>
      </c>
      <c r="AN46" s="70">
        <f t="shared" si="21"/>
        <v>2</v>
      </c>
      <c r="AO46" s="70">
        <f t="shared" si="21"/>
        <v>3</v>
      </c>
      <c r="AP46" s="70">
        <f t="shared" si="21"/>
        <v>3</v>
      </c>
      <c r="AQ46" s="70">
        <f t="shared" si="21"/>
        <v>3</v>
      </c>
      <c r="AR46" s="70">
        <f t="shared" si="21"/>
        <v>3</v>
      </c>
      <c r="AS46" s="70">
        <f t="shared" si="21"/>
        <v>3</v>
      </c>
      <c r="AT46" s="77"/>
      <c r="AU46" s="80"/>
      <c r="AV46" s="48">
        <f>SUM(X46:AS46)</f>
        <v>57</v>
      </c>
      <c r="AW46" s="47"/>
      <c r="AX46" s="32"/>
      <c r="AY46" s="32"/>
      <c r="AZ46" s="32"/>
      <c r="BA46" s="32"/>
      <c r="BB46" s="32"/>
      <c r="BC46" s="82"/>
      <c r="BD46" s="7">
        <f t="shared" si="4"/>
        <v>57</v>
      </c>
      <c r="BE46" s="10"/>
    </row>
    <row r="47" spans="1:57" ht="18" customHeight="1" thickBot="1">
      <c r="A47" s="311"/>
      <c r="B47" s="294" t="s">
        <v>71</v>
      </c>
      <c r="C47" s="296" t="s">
        <v>72</v>
      </c>
      <c r="D47" s="66" t="s">
        <v>17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35">
        <v>0</v>
      </c>
      <c r="W47" s="36"/>
      <c r="X47" s="60">
        <f>SUM(X49)</f>
        <v>6</v>
      </c>
      <c r="Y47" s="60">
        <f aca="true" t="shared" si="22" ref="Y47:AS47">SUM(Y49)</f>
        <v>4</v>
      </c>
      <c r="Z47" s="60">
        <f t="shared" si="22"/>
        <v>6</v>
      </c>
      <c r="AA47" s="60">
        <f t="shared" si="22"/>
        <v>4</v>
      </c>
      <c r="AB47" s="60">
        <f t="shared" si="22"/>
        <v>6</v>
      </c>
      <c r="AC47" s="60">
        <f t="shared" si="22"/>
        <v>4</v>
      </c>
      <c r="AD47" s="60">
        <f t="shared" si="22"/>
        <v>6</v>
      </c>
      <c r="AE47" s="60">
        <f t="shared" si="22"/>
        <v>4</v>
      </c>
      <c r="AF47" s="60">
        <f t="shared" si="22"/>
        <v>6</v>
      </c>
      <c r="AG47" s="60">
        <f t="shared" si="22"/>
        <v>4</v>
      </c>
      <c r="AH47" s="60">
        <f t="shared" si="22"/>
        <v>6</v>
      </c>
      <c r="AI47" s="60">
        <f t="shared" si="22"/>
        <v>4</v>
      </c>
      <c r="AJ47" s="60">
        <f t="shared" si="22"/>
        <v>6</v>
      </c>
      <c r="AK47" s="60">
        <f t="shared" si="22"/>
        <v>4</v>
      </c>
      <c r="AL47" s="60">
        <f t="shared" si="22"/>
        <v>6</v>
      </c>
      <c r="AM47" s="60">
        <f t="shared" si="22"/>
        <v>4</v>
      </c>
      <c r="AN47" s="60">
        <f t="shared" si="22"/>
        <v>6</v>
      </c>
      <c r="AO47" s="60">
        <f t="shared" si="22"/>
        <v>4</v>
      </c>
      <c r="AP47" s="60">
        <f t="shared" si="22"/>
        <v>6</v>
      </c>
      <c r="AQ47" s="60">
        <f t="shared" si="22"/>
        <v>6</v>
      </c>
      <c r="AR47" s="60">
        <f t="shared" si="22"/>
        <v>6</v>
      </c>
      <c r="AS47" s="60">
        <f t="shared" si="22"/>
        <v>6</v>
      </c>
      <c r="AT47" s="56"/>
      <c r="AU47" s="56"/>
      <c r="AV47" s="34">
        <f>SUM(X47:AS47)</f>
        <v>114</v>
      </c>
      <c r="AW47" s="47"/>
      <c r="AX47" s="32"/>
      <c r="AY47" s="32"/>
      <c r="AZ47" s="32"/>
      <c r="BA47" s="32"/>
      <c r="BB47" s="32"/>
      <c r="BC47" s="82"/>
      <c r="BD47" s="7">
        <f t="shared" si="4"/>
        <v>114</v>
      </c>
      <c r="BE47" s="10"/>
    </row>
    <row r="48" spans="1:57" ht="18" customHeight="1" thickBot="1">
      <c r="A48" s="311"/>
      <c r="B48" s="295"/>
      <c r="C48" s="297"/>
      <c r="D48" s="66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35">
        <v>0</v>
      </c>
      <c r="W48" s="36"/>
      <c r="X48" s="60">
        <f>SUM(X50)</f>
        <v>2</v>
      </c>
      <c r="Y48" s="60">
        <f aca="true" t="shared" si="23" ref="Y48:AS48">SUM(Y50)</f>
        <v>3</v>
      </c>
      <c r="Z48" s="60">
        <f t="shared" si="23"/>
        <v>2</v>
      </c>
      <c r="AA48" s="60">
        <f t="shared" si="23"/>
        <v>3</v>
      </c>
      <c r="AB48" s="60">
        <f t="shared" si="23"/>
        <v>2</v>
      </c>
      <c r="AC48" s="60">
        <f t="shared" si="23"/>
        <v>3</v>
      </c>
      <c r="AD48" s="60">
        <f t="shared" si="23"/>
        <v>2</v>
      </c>
      <c r="AE48" s="60">
        <f t="shared" si="23"/>
        <v>3</v>
      </c>
      <c r="AF48" s="60">
        <f t="shared" si="23"/>
        <v>2</v>
      </c>
      <c r="AG48" s="60">
        <f t="shared" si="23"/>
        <v>3</v>
      </c>
      <c r="AH48" s="60">
        <f t="shared" si="23"/>
        <v>2</v>
      </c>
      <c r="AI48" s="60">
        <f t="shared" si="23"/>
        <v>3</v>
      </c>
      <c r="AJ48" s="60">
        <f t="shared" si="23"/>
        <v>2</v>
      </c>
      <c r="AK48" s="60">
        <f t="shared" si="23"/>
        <v>3</v>
      </c>
      <c r="AL48" s="60">
        <f t="shared" si="23"/>
        <v>2</v>
      </c>
      <c r="AM48" s="60">
        <f t="shared" si="23"/>
        <v>3</v>
      </c>
      <c r="AN48" s="60">
        <f t="shared" si="23"/>
        <v>2</v>
      </c>
      <c r="AO48" s="60">
        <f t="shared" si="23"/>
        <v>3</v>
      </c>
      <c r="AP48" s="60">
        <f t="shared" si="23"/>
        <v>3</v>
      </c>
      <c r="AQ48" s="60">
        <f t="shared" si="23"/>
        <v>3</v>
      </c>
      <c r="AR48" s="60">
        <f t="shared" si="23"/>
        <v>3</v>
      </c>
      <c r="AS48" s="60">
        <f t="shared" si="23"/>
        <v>3</v>
      </c>
      <c r="AT48" s="56"/>
      <c r="AU48" s="56"/>
      <c r="AV48" s="34">
        <f>SUM(X48:AS48)</f>
        <v>57</v>
      </c>
      <c r="AW48" s="47"/>
      <c r="AX48" s="32"/>
      <c r="AY48" s="32"/>
      <c r="AZ48" s="32"/>
      <c r="BA48" s="32"/>
      <c r="BB48" s="32"/>
      <c r="BC48" s="82"/>
      <c r="BD48" s="7">
        <f t="shared" si="4"/>
        <v>57</v>
      </c>
      <c r="BE48" s="10"/>
    </row>
    <row r="49" spans="1:57" ht="18" customHeight="1" thickBot="1">
      <c r="A49" s="312"/>
      <c r="B49" s="275" t="s">
        <v>34</v>
      </c>
      <c r="C49" s="273" t="s">
        <v>73</v>
      </c>
      <c r="D49" s="64" t="s">
        <v>17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67">
        <v>0</v>
      </c>
      <c r="W49" s="68"/>
      <c r="X49" s="65">
        <f>SUM(X51,X53)</f>
        <v>6</v>
      </c>
      <c r="Y49" s="65">
        <f aca="true" t="shared" si="24" ref="Y49:AS49">SUM(Y51,Y53)</f>
        <v>4</v>
      </c>
      <c r="Z49" s="65">
        <f t="shared" si="24"/>
        <v>6</v>
      </c>
      <c r="AA49" s="65">
        <f t="shared" si="24"/>
        <v>4</v>
      </c>
      <c r="AB49" s="65">
        <f t="shared" si="24"/>
        <v>6</v>
      </c>
      <c r="AC49" s="65">
        <f t="shared" si="24"/>
        <v>4</v>
      </c>
      <c r="AD49" s="65">
        <f t="shared" si="24"/>
        <v>6</v>
      </c>
      <c r="AE49" s="65">
        <f t="shared" si="24"/>
        <v>4</v>
      </c>
      <c r="AF49" s="65">
        <f t="shared" si="24"/>
        <v>6</v>
      </c>
      <c r="AG49" s="65">
        <f t="shared" si="24"/>
        <v>4</v>
      </c>
      <c r="AH49" s="65">
        <f t="shared" si="24"/>
        <v>6</v>
      </c>
      <c r="AI49" s="65">
        <f t="shared" si="24"/>
        <v>4</v>
      </c>
      <c r="AJ49" s="65">
        <f t="shared" si="24"/>
        <v>6</v>
      </c>
      <c r="AK49" s="65">
        <f t="shared" si="24"/>
        <v>4</v>
      </c>
      <c r="AL49" s="65">
        <f t="shared" si="24"/>
        <v>6</v>
      </c>
      <c r="AM49" s="65">
        <f t="shared" si="24"/>
        <v>4</v>
      </c>
      <c r="AN49" s="65">
        <f t="shared" si="24"/>
        <v>6</v>
      </c>
      <c r="AO49" s="65">
        <f t="shared" si="24"/>
        <v>4</v>
      </c>
      <c r="AP49" s="65">
        <f t="shared" si="24"/>
        <v>6</v>
      </c>
      <c r="AQ49" s="65">
        <f t="shared" si="24"/>
        <v>6</v>
      </c>
      <c r="AR49" s="65">
        <f t="shared" si="24"/>
        <v>6</v>
      </c>
      <c r="AS49" s="65">
        <f t="shared" si="24"/>
        <v>6</v>
      </c>
      <c r="AT49" s="77"/>
      <c r="AU49" s="77"/>
      <c r="AV49" s="48">
        <f>SUM(X49:AS49)</f>
        <v>114</v>
      </c>
      <c r="AW49" s="47"/>
      <c r="AX49" s="32"/>
      <c r="AY49" s="32"/>
      <c r="AZ49" s="32"/>
      <c r="BA49" s="32"/>
      <c r="BB49" s="32"/>
      <c r="BC49" s="82"/>
      <c r="BD49" s="7">
        <f t="shared" si="4"/>
        <v>114</v>
      </c>
      <c r="BE49" s="10"/>
    </row>
    <row r="50" spans="1:57" ht="18" customHeight="1" thickBot="1">
      <c r="A50" s="312"/>
      <c r="B50" s="276"/>
      <c r="C50" s="274"/>
      <c r="D50" s="64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67">
        <v>0</v>
      </c>
      <c r="W50" s="68"/>
      <c r="X50" s="65">
        <f>SUM(X52,X54)</f>
        <v>2</v>
      </c>
      <c r="Y50" s="65">
        <f aca="true" t="shared" si="25" ref="Y50:AS50">SUM(Y52,Y54)</f>
        <v>3</v>
      </c>
      <c r="Z50" s="65">
        <f t="shared" si="25"/>
        <v>2</v>
      </c>
      <c r="AA50" s="65">
        <f t="shared" si="25"/>
        <v>3</v>
      </c>
      <c r="AB50" s="65">
        <f t="shared" si="25"/>
        <v>2</v>
      </c>
      <c r="AC50" s="65">
        <f t="shared" si="25"/>
        <v>3</v>
      </c>
      <c r="AD50" s="65">
        <f t="shared" si="25"/>
        <v>2</v>
      </c>
      <c r="AE50" s="65">
        <f t="shared" si="25"/>
        <v>3</v>
      </c>
      <c r="AF50" s="65">
        <f t="shared" si="25"/>
        <v>2</v>
      </c>
      <c r="AG50" s="65">
        <f t="shared" si="25"/>
        <v>3</v>
      </c>
      <c r="AH50" s="65">
        <f t="shared" si="25"/>
        <v>2</v>
      </c>
      <c r="AI50" s="65">
        <f t="shared" si="25"/>
        <v>3</v>
      </c>
      <c r="AJ50" s="65">
        <f t="shared" si="25"/>
        <v>2</v>
      </c>
      <c r="AK50" s="65">
        <f t="shared" si="25"/>
        <v>3</v>
      </c>
      <c r="AL50" s="65">
        <f t="shared" si="25"/>
        <v>2</v>
      </c>
      <c r="AM50" s="65">
        <f t="shared" si="25"/>
        <v>3</v>
      </c>
      <c r="AN50" s="65">
        <f t="shared" si="25"/>
        <v>2</v>
      </c>
      <c r="AO50" s="65">
        <f t="shared" si="25"/>
        <v>3</v>
      </c>
      <c r="AP50" s="65">
        <f t="shared" si="25"/>
        <v>3</v>
      </c>
      <c r="AQ50" s="65">
        <f t="shared" si="25"/>
        <v>3</v>
      </c>
      <c r="AR50" s="65">
        <f t="shared" si="25"/>
        <v>3</v>
      </c>
      <c r="AS50" s="65">
        <f t="shared" si="25"/>
        <v>3</v>
      </c>
      <c r="AT50" s="77"/>
      <c r="AU50" s="77"/>
      <c r="AV50" s="48">
        <f>SUM(X50:AU50)</f>
        <v>57</v>
      </c>
      <c r="AW50" s="47"/>
      <c r="AX50" s="32"/>
      <c r="AY50" s="32"/>
      <c r="AZ50" s="32"/>
      <c r="BA50" s="32"/>
      <c r="BB50" s="32"/>
      <c r="BC50" s="82"/>
      <c r="BD50" s="7">
        <f t="shared" si="4"/>
        <v>57</v>
      </c>
      <c r="BE50" s="10"/>
    </row>
    <row r="51" spans="1:57" ht="32.25" customHeight="1" thickBot="1">
      <c r="A51" s="312"/>
      <c r="B51" s="290" t="s">
        <v>48</v>
      </c>
      <c r="C51" s="277" t="s">
        <v>101</v>
      </c>
      <c r="D51" s="39" t="s">
        <v>17</v>
      </c>
      <c r="E51" s="26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35">
        <v>0</v>
      </c>
      <c r="W51" s="41"/>
      <c r="X51" s="18">
        <v>2</v>
      </c>
      <c r="Y51" s="18">
        <v>2</v>
      </c>
      <c r="Z51" s="18">
        <v>2</v>
      </c>
      <c r="AA51" s="18">
        <v>2</v>
      </c>
      <c r="AB51" s="18">
        <v>2</v>
      </c>
      <c r="AC51" s="18">
        <v>2</v>
      </c>
      <c r="AD51" s="18">
        <v>2</v>
      </c>
      <c r="AE51" s="18">
        <v>2</v>
      </c>
      <c r="AF51" s="18">
        <v>2</v>
      </c>
      <c r="AG51" s="18">
        <v>2</v>
      </c>
      <c r="AH51" s="18">
        <v>2</v>
      </c>
      <c r="AI51" s="18">
        <v>2</v>
      </c>
      <c r="AJ51" s="18">
        <v>2</v>
      </c>
      <c r="AK51" s="18">
        <v>2</v>
      </c>
      <c r="AL51" s="18">
        <v>2</v>
      </c>
      <c r="AM51" s="18">
        <v>2</v>
      </c>
      <c r="AN51" s="52">
        <v>2</v>
      </c>
      <c r="AO51" s="56">
        <v>2</v>
      </c>
      <c r="AP51" s="18">
        <v>2</v>
      </c>
      <c r="AQ51" s="18">
        <v>2</v>
      </c>
      <c r="AR51" s="18">
        <v>2</v>
      </c>
      <c r="AS51" s="56">
        <v>2</v>
      </c>
      <c r="AT51" s="77"/>
      <c r="AU51" s="77"/>
      <c r="AV51" s="48">
        <f>SUM(X51:AU51)</f>
        <v>44</v>
      </c>
      <c r="AW51" s="47"/>
      <c r="AX51" s="32"/>
      <c r="AY51" s="32"/>
      <c r="AZ51" s="32"/>
      <c r="BA51" s="32"/>
      <c r="BB51" s="32"/>
      <c r="BC51" s="82"/>
      <c r="BD51" s="7">
        <f t="shared" si="4"/>
        <v>44</v>
      </c>
      <c r="BE51" s="71"/>
    </row>
    <row r="52" spans="1:57" ht="24" customHeight="1" thickBot="1">
      <c r="A52" s="312"/>
      <c r="B52" s="291"/>
      <c r="C52" s="278"/>
      <c r="D52" s="72" t="s">
        <v>57</v>
      </c>
      <c r="E52" s="27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35">
        <v>0</v>
      </c>
      <c r="W52" s="41"/>
      <c r="X52" s="18">
        <v>1</v>
      </c>
      <c r="Y52" s="18">
        <v>1</v>
      </c>
      <c r="Z52" s="18">
        <v>1</v>
      </c>
      <c r="AA52" s="18">
        <v>1</v>
      </c>
      <c r="AB52" s="18">
        <v>1</v>
      </c>
      <c r="AC52" s="18">
        <v>1</v>
      </c>
      <c r="AD52" s="18">
        <v>1</v>
      </c>
      <c r="AE52" s="18">
        <v>1</v>
      </c>
      <c r="AF52" s="18">
        <v>1</v>
      </c>
      <c r="AG52" s="18">
        <v>1</v>
      </c>
      <c r="AH52" s="18">
        <v>1</v>
      </c>
      <c r="AI52" s="18">
        <v>1</v>
      </c>
      <c r="AJ52" s="18">
        <v>1</v>
      </c>
      <c r="AK52" s="18">
        <v>1</v>
      </c>
      <c r="AL52" s="18">
        <v>1</v>
      </c>
      <c r="AM52" s="18">
        <v>1</v>
      </c>
      <c r="AN52" s="52">
        <v>1</v>
      </c>
      <c r="AO52" s="56">
        <v>1</v>
      </c>
      <c r="AP52" s="18">
        <v>1</v>
      </c>
      <c r="AQ52" s="18">
        <v>1</v>
      </c>
      <c r="AR52" s="18">
        <v>1</v>
      </c>
      <c r="AS52" s="56">
        <v>1</v>
      </c>
      <c r="AT52" s="77"/>
      <c r="AU52" s="77"/>
      <c r="AV52" s="48">
        <f>SUM(X52:AU52)</f>
        <v>22</v>
      </c>
      <c r="AW52" s="47"/>
      <c r="AX52" s="32"/>
      <c r="AY52" s="32"/>
      <c r="AZ52" s="32"/>
      <c r="BA52" s="32"/>
      <c r="BB52" s="32"/>
      <c r="BC52" s="82"/>
      <c r="BD52" s="7">
        <f t="shared" si="4"/>
        <v>22</v>
      </c>
      <c r="BE52" s="71"/>
    </row>
    <row r="53" spans="1:57" ht="21.75" customHeight="1" thickBot="1">
      <c r="A53" s="312"/>
      <c r="B53" s="292" t="s">
        <v>82</v>
      </c>
      <c r="C53" s="293" t="s">
        <v>102</v>
      </c>
      <c r="D53" s="39" t="s">
        <v>17</v>
      </c>
      <c r="E53" s="9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35"/>
      <c r="W53" s="41"/>
      <c r="X53" s="18">
        <v>4</v>
      </c>
      <c r="Y53" s="18">
        <v>2</v>
      </c>
      <c r="Z53" s="18">
        <v>4</v>
      </c>
      <c r="AA53" s="18">
        <v>2</v>
      </c>
      <c r="AB53" s="18">
        <v>4</v>
      </c>
      <c r="AC53" s="18">
        <v>2</v>
      </c>
      <c r="AD53" s="18">
        <v>4</v>
      </c>
      <c r="AE53" s="18">
        <v>2</v>
      </c>
      <c r="AF53" s="18">
        <v>4</v>
      </c>
      <c r="AG53" s="18">
        <v>2</v>
      </c>
      <c r="AH53" s="18">
        <v>4</v>
      </c>
      <c r="AI53" s="18">
        <v>2</v>
      </c>
      <c r="AJ53" s="18">
        <v>4</v>
      </c>
      <c r="AK53" s="18">
        <v>2</v>
      </c>
      <c r="AL53" s="18">
        <v>4</v>
      </c>
      <c r="AM53" s="18">
        <v>2</v>
      </c>
      <c r="AN53" s="52">
        <v>4</v>
      </c>
      <c r="AO53" s="56">
        <v>2</v>
      </c>
      <c r="AP53" s="18">
        <v>4</v>
      </c>
      <c r="AQ53" s="18">
        <v>4</v>
      </c>
      <c r="AR53" s="18">
        <v>4</v>
      </c>
      <c r="AS53" s="56">
        <v>4</v>
      </c>
      <c r="AT53" s="77"/>
      <c r="AU53" s="77"/>
      <c r="AV53" s="48">
        <f>SUM(X53:AU53)</f>
        <v>70</v>
      </c>
      <c r="AW53" s="47"/>
      <c r="AX53" s="32"/>
      <c r="AY53" s="32"/>
      <c r="AZ53" s="32"/>
      <c r="BA53" s="32"/>
      <c r="BB53" s="32"/>
      <c r="BC53" s="82"/>
      <c r="BD53" s="7">
        <f t="shared" si="4"/>
        <v>70</v>
      </c>
      <c r="BE53" s="71"/>
    </row>
    <row r="54" spans="1:57" ht="22.5" customHeight="1" thickBot="1">
      <c r="A54" s="312"/>
      <c r="B54" s="292"/>
      <c r="C54" s="293"/>
      <c r="D54" s="72" t="s">
        <v>57</v>
      </c>
      <c r="E54" s="9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35"/>
      <c r="W54" s="41"/>
      <c r="X54" s="18">
        <v>1</v>
      </c>
      <c r="Y54" s="18">
        <v>2</v>
      </c>
      <c r="Z54" s="18">
        <v>1</v>
      </c>
      <c r="AA54" s="18">
        <v>2</v>
      </c>
      <c r="AB54" s="18">
        <v>1</v>
      </c>
      <c r="AC54" s="18">
        <v>2</v>
      </c>
      <c r="AD54" s="18">
        <v>1</v>
      </c>
      <c r="AE54" s="18">
        <v>2</v>
      </c>
      <c r="AF54" s="18">
        <v>1</v>
      </c>
      <c r="AG54" s="18">
        <v>2</v>
      </c>
      <c r="AH54" s="18">
        <v>1</v>
      </c>
      <c r="AI54" s="18">
        <v>2</v>
      </c>
      <c r="AJ54" s="18">
        <v>1</v>
      </c>
      <c r="AK54" s="18">
        <v>2</v>
      </c>
      <c r="AL54" s="18">
        <v>1</v>
      </c>
      <c r="AM54" s="18">
        <v>2</v>
      </c>
      <c r="AN54" s="52">
        <v>1</v>
      </c>
      <c r="AO54" s="56">
        <v>2</v>
      </c>
      <c r="AP54" s="18">
        <v>2</v>
      </c>
      <c r="AQ54" s="18">
        <v>2</v>
      </c>
      <c r="AR54" s="18">
        <v>2</v>
      </c>
      <c r="AS54" s="56">
        <v>2</v>
      </c>
      <c r="AT54" s="77"/>
      <c r="AU54" s="77"/>
      <c r="AV54" s="48">
        <f>SUM(X54:AU54)</f>
        <v>35</v>
      </c>
      <c r="AW54" s="47"/>
      <c r="AX54" s="32"/>
      <c r="AY54" s="32"/>
      <c r="AZ54" s="32"/>
      <c r="BA54" s="32"/>
      <c r="BB54" s="32"/>
      <c r="BC54" s="82"/>
      <c r="BD54" s="7">
        <f t="shared" si="4"/>
        <v>35</v>
      </c>
      <c r="BE54" s="71"/>
    </row>
    <row r="55" spans="2:57" ht="39.75" customHeight="1" thickBot="1">
      <c r="B55" s="279" t="s">
        <v>32</v>
      </c>
      <c r="C55" s="280"/>
      <c r="D55" s="281"/>
      <c r="E55" s="16">
        <f>SUM(E19,E35)</f>
        <v>36</v>
      </c>
      <c r="F55" s="16">
        <f aca="true" t="shared" si="26" ref="F55:U55">SUM(F19,F35)</f>
        <v>36</v>
      </c>
      <c r="G55" s="16">
        <f t="shared" si="26"/>
        <v>36</v>
      </c>
      <c r="H55" s="16">
        <f t="shared" si="26"/>
        <v>36</v>
      </c>
      <c r="I55" s="16">
        <f t="shared" si="26"/>
        <v>36</v>
      </c>
      <c r="J55" s="16">
        <f t="shared" si="26"/>
        <v>36</v>
      </c>
      <c r="K55" s="16">
        <f t="shared" si="26"/>
        <v>36</v>
      </c>
      <c r="L55" s="16">
        <f t="shared" si="26"/>
        <v>36</v>
      </c>
      <c r="M55" s="16">
        <f t="shared" si="26"/>
        <v>36</v>
      </c>
      <c r="N55" s="16">
        <f t="shared" si="26"/>
        <v>36</v>
      </c>
      <c r="O55" s="16">
        <f t="shared" si="26"/>
        <v>36</v>
      </c>
      <c r="P55" s="16">
        <f t="shared" si="26"/>
        <v>36</v>
      </c>
      <c r="Q55" s="16">
        <f t="shared" si="26"/>
        <v>36</v>
      </c>
      <c r="R55" s="16">
        <f t="shared" si="26"/>
        <v>36</v>
      </c>
      <c r="S55" s="16">
        <f t="shared" si="26"/>
        <v>36</v>
      </c>
      <c r="T55" s="16">
        <f t="shared" si="26"/>
        <v>36</v>
      </c>
      <c r="U55" s="16">
        <f t="shared" si="26"/>
        <v>36</v>
      </c>
      <c r="V55" s="35">
        <f>SUM(E55:U55)</f>
        <v>612</v>
      </c>
      <c r="W55" s="36"/>
      <c r="X55" s="43">
        <f>SUM(X45,X35,X19)</f>
        <v>36</v>
      </c>
      <c r="Y55" s="43">
        <f aca="true" t="shared" si="27" ref="Y55:AS55">SUM(Y45,Y35,Y19)</f>
        <v>36</v>
      </c>
      <c r="Z55" s="43">
        <f t="shared" si="27"/>
        <v>36</v>
      </c>
      <c r="AA55" s="43">
        <f t="shared" si="27"/>
        <v>36</v>
      </c>
      <c r="AB55" s="43">
        <f t="shared" si="27"/>
        <v>36</v>
      </c>
      <c r="AC55" s="43">
        <f t="shared" si="27"/>
        <v>36</v>
      </c>
      <c r="AD55" s="43">
        <f t="shared" si="27"/>
        <v>36</v>
      </c>
      <c r="AE55" s="43">
        <f t="shared" si="27"/>
        <v>36</v>
      </c>
      <c r="AF55" s="43">
        <f t="shared" si="27"/>
        <v>36</v>
      </c>
      <c r="AG55" s="43">
        <f t="shared" si="27"/>
        <v>36</v>
      </c>
      <c r="AH55" s="43">
        <f t="shared" si="27"/>
        <v>36</v>
      </c>
      <c r="AI55" s="43">
        <f t="shared" si="27"/>
        <v>36</v>
      </c>
      <c r="AJ55" s="43">
        <f t="shared" si="27"/>
        <v>36</v>
      </c>
      <c r="AK55" s="43">
        <f t="shared" si="27"/>
        <v>36</v>
      </c>
      <c r="AL55" s="43">
        <f t="shared" si="27"/>
        <v>36</v>
      </c>
      <c r="AM55" s="43">
        <f t="shared" si="27"/>
        <v>36</v>
      </c>
      <c r="AN55" s="43">
        <f t="shared" si="27"/>
        <v>36</v>
      </c>
      <c r="AO55" s="43">
        <f t="shared" si="27"/>
        <v>36</v>
      </c>
      <c r="AP55" s="43">
        <f t="shared" si="27"/>
        <v>36</v>
      </c>
      <c r="AQ55" s="43">
        <f t="shared" si="27"/>
        <v>36</v>
      </c>
      <c r="AR55" s="43">
        <f t="shared" si="27"/>
        <v>36</v>
      </c>
      <c r="AS55" s="43">
        <f t="shared" si="27"/>
        <v>36</v>
      </c>
      <c r="AT55" s="56"/>
      <c r="AU55" s="56"/>
      <c r="AV55" s="49">
        <f>SUM(X55:AS55)</f>
        <v>792</v>
      </c>
      <c r="AW55" s="47"/>
      <c r="AX55" s="33"/>
      <c r="AY55" s="33"/>
      <c r="AZ55" s="33"/>
      <c r="BA55" s="33"/>
      <c r="BB55" s="33"/>
      <c r="BC55" s="83"/>
      <c r="BD55" s="7">
        <f t="shared" si="4"/>
        <v>1404</v>
      </c>
      <c r="BE55" s="10"/>
    </row>
    <row r="56" spans="2:57" ht="37.5" customHeight="1" thickBot="1">
      <c r="B56" s="287" t="s">
        <v>19</v>
      </c>
      <c r="C56" s="288"/>
      <c r="D56" s="289"/>
      <c r="E56" s="16">
        <f>SUM(E20,E36)</f>
        <v>18</v>
      </c>
      <c r="F56" s="16">
        <f aca="true" t="shared" si="28" ref="F56:U56">SUM(F20,F36)</f>
        <v>18</v>
      </c>
      <c r="G56" s="16">
        <f t="shared" si="28"/>
        <v>18</v>
      </c>
      <c r="H56" s="16">
        <f t="shared" si="28"/>
        <v>18</v>
      </c>
      <c r="I56" s="16">
        <f t="shared" si="28"/>
        <v>18</v>
      </c>
      <c r="J56" s="16">
        <f t="shared" si="28"/>
        <v>18</v>
      </c>
      <c r="K56" s="16">
        <f t="shared" si="28"/>
        <v>18</v>
      </c>
      <c r="L56" s="16">
        <f t="shared" si="28"/>
        <v>18</v>
      </c>
      <c r="M56" s="16">
        <f t="shared" si="28"/>
        <v>18</v>
      </c>
      <c r="N56" s="16">
        <f t="shared" si="28"/>
        <v>18</v>
      </c>
      <c r="O56" s="16">
        <f t="shared" si="28"/>
        <v>18</v>
      </c>
      <c r="P56" s="16">
        <f t="shared" si="28"/>
        <v>18</v>
      </c>
      <c r="Q56" s="16">
        <f t="shared" si="28"/>
        <v>18</v>
      </c>
      <c r="R56" s="16">
        <f t="shared" si="28"/>
        <v>18</v>
      </c>
      <c r="S56" s="16">
        <f t="shared" si="28"/>
        <v>18</v>
      </c>
      <c r="T56" s="16">
        <f t="shared" si="28"/>
        <v>18</v>
      </c>
      <c r="U56" s="16">
        <f t="shared" si="28"/>
        <v>18</v>
      </c>
      <c r="V56" s="35">
        <f>SUM(E56:U56)</f>
        <v>306</v>
      </c>
      <c r="W56" s="36"/>
      <c r="X56" s="43">
        <f>SUM(X46,X36,X20)</f>
        <v>18</v>
      </c>
      <c r="Y56" s="43">
        <f aca="true" t="shared" si="29" ref="Y56:AS56">SUM(Y46,Y36,Y20)</f>
        <v>18</v>
      </c>
      <c r="Z56" s="43">
        <f t="shared" si="29"/>
        <v>18</v>
      </c>
      <c r="AA56" s="43">
        <f t="shared" si="29"/>
        <v>18</v>
      </c>
      <c r="AB56" s="43">
        <f t="shared" si="29"/>
        <v>18</v>
      </c>
      <c r="AC56" s="43">
        <f t="shared" si="29"/>
        <v>18</v>
      </c>
      <c r="AD56" s="43">
        <f t="shared" si="29"/>
        <v>18</v>
      </c>
      <c r="AE56" s="43">
        <f t="shared" si="29"/>
        <v>18</v>
      </c>
      <c r="AF56" s="43">
        <f t="shared" si="29"/>
        <v>18</v>
      </c>
      <c r="AG56" s="43">
        <f t="shared" si="29"/>
        <v>18</v>
      </c>
      <c r="AH56" s="43">
        <f t="shared" si="29"/>
        <v>18</v>
      </c>
      <c r="AI56" s="43">
        <f t="shared" si="29"/>
        <v>18</v>
      </c>
      <c r="AJ56" s="43">
        <f t="shared" si="29"/>
        <v>18</v>
      </c>
      <c r="AK56" s="43">
        <f t="shared" si="29"/>
        <v>18</v>
      </c>
      <c r="AL56" s="43">
        <f t="shared" si="29"/>
        <v>18</v>
      </c>
      <c r="AM56" s="43">
        <f t="shared" si="29"/>
        <v>18</v>
      </c>
      <c r="AN56" s="43">
        <f t="shared" si="29"/>
        <v>18</v>
      </c>
      <c r="AO56" s="43">
        <f t="shared" si="29"/>
        <v>18</v>
      </c>
      <c r="AP56" s="43">
        <f t="shared" si="29"/>
        <v>18</v>
      </c>
      <c r="AQ56" s="43">
        <f t="shared" si="29"/>
        <v>18</v>
      </c>
      <c r="AR56" s="43">
        <f t="shared" si="29"/>
        <v>18</v>
      </c>
      <c r="AS56" s="43">
        <f t="shared" si="29"/>
        <v>18</v>
      </c>
      <c r="AT56" s="56"/>
      <c r="AU56" s="56"/>
      <c r="AV56" s="49">
        <f>AV16+AV48</f>
        <v>396</v>
      </c>
      <c r="AW56" s="47"/>
      <c r="AX56" s="33"/>
      <c r="AY56" s="33"/>
      <c r="AZ56" s="33"/>
      <c r="BA56" s="33"/>
      <c r="BB56" s="33"/>
      <c r="BC56" s="83"/>
      <c r="BD56" s="7">
        <f t="shared" si="4"/>
        <v>702</v>
      </c>
      <c r="BE56" s="10"/>
    </row>
    <row r="57" spans="2:57" ht="27.75" customHeight="1" thickBot="1">
      <c r="B57" s="287" t="s">
        <v>20</v>
      </c>
      <c r="C57" s="288"/>
      <c r="D57" s="289"/>
      <c r="E57" s="17">
        <f>E55+E56</f>
        <v>54</v>
      </c>
      <c r="F57" s="17">
        <f aca="true" t="shared" si="30" ref="F57:U57">F55+F56</f>
        <v>54</v>
      </c>
      <c r="G57" s="17">
        <f t="shared" si="30"/>
        <v>54</v>
      </c>
      <c r="H57" s="17">
        <f t="shared" si="30"/>
        <v>54</v>
      </c>
      <c r="I57" s="17">
        <f t="shared" si="30"/>
        <v>54</v>
      </c>
      <c r="J57" s="17">
        <f t="shared" si="30"/>
        <v>54</v>
      </c>
      <c r="K57" s="17">
        <f t="shared" si="30"/>
        <v>54</v>
      </c>
      <c r="L57" s="17">
        <f t="shared" si="30"/>
        <v>54</v>
      </c>
      <c r="M57" s="17">
        <f t="shared" si="30"/>
        <v>54</v>
      </c>
      <c r="N57" s="17">
        <f t="shared" si="30"/>
        <v>54</v>
      </c>
      <c r="O57" s="17">
        <f t="shared" si="30"/>
        <v>54</v>
      </c>
      <c r="P57" s="17">
        <f t="shared" si="30"/>
        <v>54</v>
      </c>
      <c r="Q57" s="17">
        <f t="shared" si="30"/>
        <v>54</v>
      </c>
      <c r="R57" s="17">
        <f t="shared" si="30"/>
        <v>54</v>
      </c>
      <c r="S57" s="17">
        <f t="shared" si="30"/>
        <v>54</v>
      </c>
      <c r="T57" s="17">
        <f t="shared" si="30"/>
        <v>54</v>
      </c>
      <c r="U57" s="17">
        <f t="shared" si="30"/>
        <v>54</v>
      </c>
      <c r="V57" s="35">
        <f>SUM(E57:U57)</f>
        <v>918</v>
      </c>
      <c r="W57" s="36"/>
      <c r="X57" s="17">
        <f>X55+X56</f>
        <v>54</v>
      </c>
      <c r="Y57" s="17">
        <f aca="true" t="shared" si="31" ref="Y57:AS57">Y55+Y56</f>
        <v>54</v>
      </c>
      <c r="Z57" s="17">
        <f t="shared" si="31"/>
        <v>54</v>
      </c>
      <c r="AA57" s="17">
        <f t="shared" si="31"/>
        <v>54</v>
      </c>
      <c r="AB57" s="17">
        <f t="shared" si="31"/>
        <v>54</v>
      </c>
      <c r="AC57" s="17">
        <f t="shared" si="31"/>
        <v>54</v>
      </c>
      <c r="AD57" s="17">
        <f t="shared" si="31"/>
        <v>54</v>
      </c>
      <c r="AE57" s="17">
        <f t="shared" si="31"/>
        <v>54</v>
      </c>
      <c r="AF57" s="17">
        <f t="shared" si="31"/>
        <v>54</v>
      </c>
      <c r="AG57" s="17">
        <f t="shared" si="31"/>
        <v>54</v>
      </c>
      <c r="AH57" s="17">
        <f t="shared" si="31"/>
        <v>54</v>
      </c>
      <c r="AI57" s="17">
        <f t="shared" si="31"/>
        <v>54</v>
      </c>
      <c r="AJ57" s="17">
        <f t="shared" si="31"/>
        <v>54</v>
      </c>
      <c r="AK57" s="17">
        <f t="shared" si="31"/>
        <v>54</v>
      </c>
      <c r="AL57" s="17">
        <f t="shared" si="31"/>
        <v>54</v>
      </c>
      <c r="AM57" s="17">
        <f t="shared" si="31"/>
        <v>54</v>
      </c>
      <c r="AN57" s="17">
        <f t="shared" si="31"/>
        <v>54</v>
      </c>
      <c r="AO57" s="17">
        <f t="shared" si="31"/>
        <v>54</v>
      </c>
      <c r="AP57" s="17">
        <f t="shared" si="31"/>
        <v>54</v>
      </c>
      <c r="AQ57" s="17">
        <f t="shared" si="31"/>
        <v>54</v>
      </c>
      <c r="AR57" s="17">
        <f t="shared" si="31"/>
        <v>54</v>
      </c>
      <c r="AS57" s="17">
        <f t="shared" si="31"/>
        <v>54</v>
      </c>
      <c r="AT57" s="56"/>
      <c r="AU57" s="56"/>
      <c r="AV57" s="49">
        <f>AV55+AV56</f>
        <v>1188</v>
      </c>
      <c r="AW57" s="47"/>
      <c r="AX57" s="32"/>
      <c r="AY57" s="32"/>
      <c r="AZ57" s="32"/>
      <c r="BA57" s="32"/>
      <c r="BB57" s="32"/>
      <c r="BC57" s="82"/>
      <c r="BD57" s="7">
        <f t="shared" si="4"/>
        <v>2106</v>
      </c>
      <c r="BE57" s="10"/>
    </row>
    <row r="58" spans="2:4" ht="15">
      <c r="B58" s="1"/>
      <c r="C58" s="1"/>
      <c r="D58" s="1"/>
    </row>
  </sheetData>
  <sheetProtection/>
  <mergeCells count="70">
    <mergeCell ref="AO1:AY1"/>
    <mergeCell ref="AO4:BC4"/>
    <mergeCell ref="C5:AS5"/>
    <mergeCell ref="C6:AW6"/>
    <mergeCell ref="B7:BC7"/>
    <mergeCell ref="C8:AM8"/>
    <mergeCell ref="AN8:AZ8"/>
    <mergeCell ref="X9:AC9"/>
    <mergeCell ref="N10:P10"/>
    <mergeCell ref="A10:A14"/>
    <mergeCell ref="B10:B14"/>
    <mergeCell ref="C10:C14"/>
    <mergeCell ref="D10:D14"/>
    <mergeCell ref="F10:H10"/>
    <mergeCell ref="J10:L10"/>
    <mergeCell ref="AA10:AC10"/>
    <mergeCell ref="B9:F9"/>
    <mergeCell ref="A15:A54"/>
    <mergeCell ref="B15:B16"/>
    <mergeCell ref="C15:C16"/>
    <mergeCell ref="B19:B20"/>
    <mergeCell ref="C19:C20"/>
    <mergeCell ref="B21:B22"/>
    <mergeCell ref="C21:C22"/>
    <mergeCell ref="B29:B30"/>
    <mergeCell ref="C29:C30"/>
    <mergeCell ref="B31:B32"/>
    <mergeCell ref="C39:C40"/>
    <mergeCell ref="E11:BC11"/>
    <mergeCell ref="E13:BC13"/>
    <mergeCell ref="R10:V10"/>
    <mergeCell ref="AE10:AH10"/>
    <mergeCell ref="AJ10:AL10"/>
    <mergeCell ref="AN10:AP10"/>
    <mergeCell ref="AR10:AT10"/>
    <mergeCell ref="AV10:AX10"/>
    <mergeCell ref="AZ10:BC10"/>
    <mergeCell ref="B23:B24"/>
    <mergeCell ref="C23:C24"/>
    <mergeCell ref="B25:B26"/>
    <mergeCell ref="C25:C26"/>
    <mergeCell ref="B27:B28"/>
    <mergeCell ref="C27:C28"/>
    <mergeCell ref="B41:B42"/>
    <mergeCell ref="B45:B46"/>
    <mergeCell ref="C45:C46"/>
    <mergeCell ref="C31:C32"/>
    <mergeCell ref="B33:B34"/>
    <mergeCell ref="C33:C34"/>
    <mergeCell ref="B43:B44"/>
    <mergeCell ref="C43:C44"/>
    <mergeCell ref="C41:C42"/>
    <mergeCell ref="B39:B40"/>
    <mergeCell ref="B56:D56"/>
    <mergeCell ref="B57:D57"/>
    <mergeCell ref="B51:B52"/>
    <mergeCell ref="B53:B54"/>
    <mergeCell ref="C53:C54"/>
    <mergeCell ref="B47:B48"/>
    <mergeCell ref="C47:C48"/>
    <mergeCell ref="B17:B18"/>
    <mergeCell ref="C17:C18"/>
    <mergeCell ref="C49:C50"/>
    <mergeCell ref="B49:B50"/>
    <mergeCell ref="C51:C52"/>
    <mergeCell ref="B55:D55"/>
    <mergeCell ref="B35:B36"/>
    <mergeCell ref="C35:C36"/>
    <mergeCell ref="C37:C38"/>
    <mergeCell ref="B37:B38"/>
  </mergeCells>
  <hyperlinks>
    <hyperlink ref="BD10" r:id="rId1" display="_ftn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78"/>
  <sheetViews>
    <sheetView tabSelected="1" zoomScalePageLayoutView="0" workbookViewId="0" topLeftCell="A63">
      <selection activeCell="B76" sqref="B76:D76"/>
    </sheetView>
  </sheetViews>
  <sheetFormatPr defaultColWidth="9.140625" defaultRowHeight="15"/>
  <cols>
    <col min="1" max="1" width="3.8515625" style="0" customWidth="1"/>
    <col min="3" max="3" width="28.7109375" style="0" customWidth="1"/>
    <col min="4" max="4" width="12.140625" style="0" customWidth="1"/>
    <col min="5" max="5" width="4.7109375" style="0" customWidth="1"/>
    <col min="6" max="7" width="4.140625" style="0" customWidth="1"/>
    <col min="8" max="8" width="4.28125" style="0" customWidth="1"/>
    <col min="9" max="9" width="3.7109375" style="0" customWidth="1"/>
    <col min="10" max="10" width="4.57421875" style="0" customWidth="1"/>
    <col min="11" max="11" width="4.28125" style="0" customWidth="1"/>
    <col min="12" max="12" width="3.7109375" style="0" customWidth="1"/>
    <col min="13" max="13" width="3.8515625" style="0" customWidth="1"/>
    <col min="14" max="15" width="3.7109375" style="0" customWidth="1"/>
    <col min="16" max="16" width="3.57421875" style="0" customWidth="1"/>
    <col min="17" max="17" width="3.7109375" style="0" customWidth="1"/>
    <col min="18" max="18" width="4.7109375" style="0" customWidth="1"/>
    <col min="19" max="19" width="4.8515625" style="0" customWidth="1"/>
    <col min="20" max="20" width="4.00390625" style="0" customWidth="1"/>
    <col min="21" max="21" width="4.140625" style="0" customWidth="1"/>
    <col min="22" max="22" width="7.00390625" style="0" customWidth="1"/>
    <col min="23" max="23" width="6.28125" style="0" customWidth="1"/>
    <col min="24" max="24" width="4.140625" style="0" customWidth="1"/>
    <col min="25" max="25" width="3.8515625" style="0" customWidth="1"/>
    <col min="26" max="26" width="4.7109375" style="0" customWidth="1"/>
    <col min="27" max="27" width="4.140625" style="0" customWidth="1"/>
    <col min="28" max="28" width="3.8515625" style="0" customWidth="1"/>
    <col min="29" max="29" width="4.00390625" style="0" customWidth="1"/>
    <col min="30" max="30" width="4.140625" style="0" customWidth="1"/>
    <col min="31" max="31" width="4.28125" style="0" customWidth="1"/>
    <col min="32" max="32" width="4.8515625" style="0" customWidth="1"/>
    <col min="33" max="33" width="3.7109375" style="0" customWidth="1"/>
    <col min="34" max="35" width="3.8515625" style="0" customWidth="1"/>
    <col min="36" max="36" width="3.7109375" style="0" customWidth="1"/>
    <col min="37" max="38" width="4.57421875" style="0" customWidth="1"/>
    <col min="39" max="40" width="4.8515625" style="0" customWidth="1"/>
    <col min="41" max="41" width="4.00390625" style="0" customWidth="1"/>
    <col min="42" max="42" width="3.57421875" style="0" customWidth="1"/>
    <col min="43" max="44" width="3.7109375" style="0" customWidth="1"/>
    <col min="45" max="45" width="3.8515625" style="0" customWidth="1"/>
    <col min="46" max="46" width="4.00390625" style="0" customWidth="1"/>
    <col min="47" max="47" width="4.57421875" style="0" customWidth="1"/>
    <col min="48" max="48" width="7.421875" style="0" customWidth="1"/>
    <col min="49" max="49" width="4.28125" style="0" customWidth="1"/>
    <col min="50" max="50" width="4.8515625" style="0" customWidth="1"/>
    <col min="51" max="51" width="4.7109375" style="0" customWidth="1"/>
    <col min="52" max="52" width="4.00390625" style="0" customWidth="1"/>
    <col min="53" max="53" width="4.28125" style="0" customWidth="1"/>
    <col min="54" max="54" width="4.140625" style="0" customWidth="1"/>
    <col min="55" max="55" width="4.421875" style="0" customWidth="1"/>
    <col min="56" max="56" width="6.57421875" style="0" customWidth="1"/>
  </cols>
  <sheetData>
    <row r="1" spans="1:51" ht="15">
      <c r="A1" s="1"/>
      <c r="B1" s="1"/>
      <c r="C1" s="1"/>
      <c r="D1" s="1"/>
      <c r="AO1" s="323" t="s">
        <v>28</v>
      </c>
      <c r="AP1" s="323"/>
      <c r="AQ1" s="323"/>
      <c r="AR1" s="323"/>
      <c r="AS1" s="323"/>
      <c r="AT1" s="323"/>
      <c r="AU1" s="323"/>
      <c r="AV1" s="323"/>
      <c r="AW1" s="323"/>
      <c r="AX1" s="323"/>
      <c r="AY1" s="323"/>
    </row>
    <row r="2" spans="1:56" ht="15">
      <c r="A2" s="1"/>
      <c r="B2" s="1"/>
      <c r="C2" s="1"/>
      <c r="D2" s="1"/>
      <c r="AO2" s="12" t="s">
        <v>46</v>
      </c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</row>
    <row r="3" spans="1:56" ht="15">
      <c r="A3" s="1"/>
      <c r="B3" s="1"/>
      <c r="C3" s="1"/>
      <c r="D3" s="1"/>
      <c r="AO3" s="12" t="s">
        <v>33</v>
      </c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</row>
    <row r="4" spans="1:55" ht="15">
      <c r="A4" s="1"/>
      <c r="B4" s="1"/>
      <c r="C4" s="1"/>
      <c r="D4" s="1"/>
      <c r="AO4" s="324" t="s">
        <v>69</v>
      </c>
      <c r="AP4" s="323"/>
      <c r="AQ4" s="323"/>
      <c r="AR4" s="323"/>
      <c r="AS4" s="323"/>
      <c r="AT4" s="323"/>
      <c r="AU4" s="323"/>
      <c r="AV4" s="323"/>
      <c r="AW4" s="323"/>
      <c r="AX4" s="323"/>
      <c r="AY4" s="323"/>
      <c r="AZ4" s="323"/>
      <c r="BA4" s="323"/>
      <c r="BB4" s="323"/>
      <c r="BC4" s="323"/>
    </row>
    <row r="5" spans="1:55" ht="15">
      <c r="A5" s="1"/>
      <c r="B5" s="1"/>
      <c r="C5" s="325" t="s">
        <v>29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7"/>
      <c r="AU5" s="11"/>
      <c r="AV5" s="11"/>
      <c r="AW5" s="11"/>
      <c r="AX5" s="11"/>
      <c r="AY5" s="11"/>
      <c r="AZ5" s="11"/>
      <c r="BA5" s="11"/>
      <c r="BB5" s="11"/>
      <c r="BC5" s="11"/>
    </row>
    <row r="6" spans="1:56" ht="15">
      <c r="A6" s="1"/>
      <c r="B6" s="15"/>
      <c r="C6" s="326" t="s">
        <v>54</v>
      </c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15"/>
      <c r="AY6" s="15"/>
      <c r="AZ6" s="15"/>
      <c r="BA6" s="15"/>
      <c r="BB6" s="15"/>
      <c r="BC6" s="15"/>
      <c r="BD6" s="15"/>
    </row>
    <row r="7" spans="1:55" ht="15">
      <c r="A7" s="1"/>
      <c r="B7" s="326" t="s">
        <v>181</v>
      </c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6"/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</row>
    <row r="8" spans="1:55" ht="16.5" thickBot="1">
      <c r="A8" s="1"/>
      <c r="B8" s="14"/>
      <c r="C8" s="327" t="s">
        <v>87</v>
      </c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6" t="s">
        <v>30</v>
      </c>
      <c r="AO8" s="326"/>
      <c r="AP8" s="326"/>
      <c r="AQ8" s="326"/>
      <c r="AR8" s="326"/>
      <c r="AS8" s="326"/>
      <c r="AT8" s="326"/>
      <c r="AU8" s="326"/>
      <c r="AV8" s="326"/>
      <c r="AW8" s="326"/>
      <c r="AX8" s="326"/>
      <c r="AY8" s="326"/>
      <c r="AZ8" s="326"/>
      <c r="BA8" s="14"/>
      <c r="BB8" s="14"/>
      <c r="BC8" s="14"/>
    </row>
    <row r="9" spans="1:55" ht="26.25" customHeight="1" thickBot="1">
      <c r="A9" s="1"/>
      <c r="B9" s="372" t="s">
        <v>86</v>
      </c>
      <c r="C9" s="372"/>
      <c r="D9" s="372"/>
      <c r="E9" s="372"/>
      <c r="F9" s="372"/>
      <c r="G9" s="13"/>
      <c r="H9" s="13"/>
      <c r="I9" s="13"/>
      <c r="J9" s="15"/>
      <c r="K9" s="15"/>
      <c r="L9" s="15"/>
      <c r="M9" s="15"/>
      <c r="N9" s="13"/>
      <c r="O9" s="13"/>
      <c r="P9" s="13"/>
      <c r="Q9" s="13"/>
      <c r="R9" s="13"/>
      <c r="S9" s="13"/>
      <c r="T9" s="30"/>
      <c r="U9" s="30"/>
      <c r="V9" s="30"/>
      <c r="W9" s="14"/>
      <c r="X9" s="318" t="s">
        <v>134</v>
      </c>
      <c r="Y9" s="319"/>
      <c r="Z9" s="319"/>
      <c r="AA9" s="319"/>
      <c r="AB9" s="319"/>
      <c r="AC9" s="32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14"/>
      <c r="AO9" s="14"/>
      <c r="AP9" s="14"/>
      <c r="AQ9" s="30"/>
      <c r="AR9" s="14"/>
      <c r="AS9" s="14"/>
      <c r="AT9" s="14"/>
      <c r="AU9" s="14"/>
      <c r="AV9" s="30"/>
      <c r="AW9" s="30"/>
      <c r="AX9" s="30"/>
      <c r="AY9" s="30"/>
      <c r="AZ9" s="30"/>
      <c r="BA9" s="30"/>
      <c r="BB9" s="30"/>
      <c r="BC9" s="30"/>
    </row>
    <row r="10" spans="1:57" ht="85.5" thickBot="1">
      <c r="A10" s="321" t="s">
        <v>0</v>
      </c>
      <c r="B10" s="321" t="s">
        <v>1</v>
      </c>
      <c r="C10" s="321" t="s">
        <v>2</v>
      </c>
      <c r="D10" s="321" t="s">
        <v>3</v>
      </c>
      <c r="E10" s="23" t="s">
        <v>88</v>
      </c>
      <c r="F10" s="306" t="s">
        <v>4</v>
      </c>
      <c r="G10" s="307"/>
      <c r="H10" s="308"/>
      <c r="I10" s="31" t="s">
        <v>89</v>
      </c>
      <c r="J10" s="306" t="s">
        <v>5</v>
      </c>
      <c r="K10" s="307"/>
      <c r="L10" s="308"/>
      <c r="M10" s="31" t="s">
        <v>90</v>
      </c>
      <c r="N10" s="306" t="s">
        <v>6</v>
      </c>
      <c r="O10" s="307"/>
      <c r="P10" s="308"/>
      <c r="Q10" s="22" t="s">
        <v>91</v>
      </c>
      <c r="R10" s="306" t="s">
        <v>7</v>
      </c>
      <c r="S10" s="307"/>
      <c r="T10" s="307"/>
      <c r="U10" s="307"/>
      <c r="V10" s="308"/>
      <c r="W10" s="24" t="s">
        <v>85</v>
      </c>
      <c r="X10" s="24" t="s">
        <v>92</v>
      </c>
      <c r="Y10" s="38" t="s">
        <v>8</v>
      </c>
      <c r="Z10" s="22" t="s">
        <v>93</v>
      </c>
      <c r="AA10" s="306" t="s">
        <v>9</v>
      </c>
      <c r="AB10" s="307"/>
      <c r="AC10" s="308"/>
      <c r="AD10" s="24" t="s">
        <v>94</v>
      </c>
      <c r="AE10" s="306" t="s">
        <v>10</v>
      </c>
      <c r="AF10" s="307"/>
      <c r="AG10" s="307"/>
      <c r="AH10" s="309"/>
      <c r="AI10" s="25" t="s">
        <v>95</v>
      </c>
      <c r="AJ10" s="306" t="s">
        <v>11</v>
      </c>
      <c r="AK10" s="307"/>
      <c r="AL10" s="308"/>
      <c r="AM10" s="25" t="s">
        <v>96</v>
      </c>
      <c r="AN10" s="306" t="s">
        <v>12</v>
      </c>
      <c r="AO10" s="307"/>
      <c r="AP10" s="308"/>
      <c r="AQ10" s="23" t="s">
        <v>97</v>
      </c>
      <c r="AR10" s="307"/>
      <c r="AS10" s="307"/>
      <c r="AT10" s="309"/>
      <c r="AU10" s="20" t="s">
        <v>55</v>
      </c>
      <c r="AV10" s="306" t="s">
        <v>13</v>
      </c>
      <c r="AW10" s="307"/>
      <c r="AX10" s="308"/>
      <c r="AY10" s="23" t="s">
        <v>56</v>
      </c>
      <c r="AZ10" s="306" t="s">
        <v>14</v>
      </c>
      <c r="BA10" s="307"/>
      <c r="BB10" s="307"/>
      <c r="BC10" s="307"/>
      <c r="BD10" s="84" t="s">
        <v>31</v>
      </c>
      <c r="BE10" s="10"/>
    </row>
    <row r="11" spans="1:57" ht="16.5" thickBot="1">
      <c r="A11" s="321"/>
      <c r="B11" s="321"/>
      <c r="C11" s="321"/>
      <c r="D11" s="321"/>
      <c r="E11" s="303" t="s">
        <v>15</v>
      </c>
      <c r="F11" s="303"/>
      <c r="G11" s="303"/>
      <c r="H11" s="303"/>
      <c r="I11" s="303"/>
      <c r="J11" s="304"/>
      <c r="K11" s="304"/>
      <c r="L11" s="304"/>
      <c r="M11" s="304"/>
      <c r="N11" s="303"/>
      <c r="O11" s="303"/>
      <c r="P11" s="303"/>
      <c r="Q11" s="303"/>
      <c r="R11" s="303"/>
      <c r="S11" s="303"/>
      <c r="T11" s="303"/>
      <c r="U11" s="303"/>
      <c r="V11" s="303"/>
      <c r="W11" s="304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4"/>
      <c r="AO11" s="304"/>
      <c r="AP11" s="304"/>
      <c r="AQ11" s="303"/>
      <c r="AR11" s="304"/>
      <c r="AS11" s="304"/>
      <c r="AT11" s="304"/>
      <c r="AU11" s="304"/>
      <c r="AV11" s="303"/>
      <c r="AW11" s="303"/>
      <c r="AX11" s="303"/>
      <c r="AY11" s="303"/>
      <c r="AZ11" s="303"/>
      <c r="BA11" s="303"/>
      <c r="BB11" s="303"/>
      <c r="BC11" s="303"/>
      <c r="BD11" s="53"/>
      <c r="BE11" s="10"/>
    </row>
    <row r="12" spans="1:57" ht="15.75" thickBot="1">
      <c r="A12" s="321"/>
      <c r="B12" s="321"/>
      <c r="C12" s="321"/>
      <c r="D12" s="321"/>
      <c r="E12" s="6">
        <v>35</v>
      </c>
      <c r="F12" s="2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3">
        <v>42</v>
      </c>
      <c r="M12" s="3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/>
      <c r="W12" s="3"/>
      <c r="X12" s="3">
        <v>1</v>
      </c>
      <c r="Y12" s="3">
        <v>2</v>
      </c>
      <c r="Z12" s="3">
        <v>3</v>
      </c>
      <c r="AA12" s="3">
        <v>4</v>
      </c>
      <c r="AB12" s="3">
        <v>5</v>
      </c>
      <c r="AC12" s="3">
        <v>6</v>
      </c>
      <c r="AD12" s="3">
        <v>7</v>
      </c>
      <c r="AE12" s="3">
        <v>8</v>
      </c>
      <c r="AF12" s="3">
        <v>9</v>
      </c>
      <c r="AG12" s="3">
        <v>10</v>
      </c>
      <c r="AH12" s="2">
        <v>11</v>
      </c>
      <c r="AI12" s="2">
        <v>12</v>
      </c>
      <c r="AJ12" s="2">
        <v>13</v>
      </c>
      <c r="AK12" s="2">
        <v>14</v>
      </c>
      <c r="AL12" s="3">
        <v>15</v>
      </c>
      <c r="AM12" s="2">
        <v>16</v>
      </c>
      <c r="AN12" s="2">
        <v>17</v>
      </c>
      <c r="AO12" s="2">
        <v>18</v>
      </c>
      <c r="AP12" s="2">
        <v>19</v>
      </c>
      <c r="AQ12" s="2">
        <v>20</v>
      </c>
      <c r="AR12" s="2">
        <v>21</v>
      </c>
      <c r="AS12" s="2">
        <v>22</v>
      </c>
      <c r="AT12" s="2">
        <v>23</v>
      </c>
      <c r="AU12" s="2">
        <v>24</v>
      </c>
      <c r="AV12" s="28">
        <v>25</v>
      </c>
      <c r="AW12" s="2">
        <v>26</v>
      </c>
      <c r="AX12" s="2">
        <v>27</v>
      </c>
      <c r="AY12" s="2">
        <v>28</v>
      </c>
      <c r="AZ12" s="2">
        <v>29</v>
      </c>
      <c r="BA12" s="2">
        <v>30</v>
      </c>
      <c r="BB12" s="2">
        <v>31</v>
      </c>
      <c r="BC12" s="28">
        <v>32</v>
      </c>
      <c r="BD12" s="53"/>
      <c r="BE12" s="10"/>
    </row>
    <row r="13" spans="1:57" ht="16.5" thickBot="1">
      <c r="A13" s="321"/>
      <c r="B13" s="321"/>
      <c r="C13" s="321"/>
      <c r="D13" s="321"/>
      <c r="E13" s="305" t="s">
        <v>16</v>
      </c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5"/>
      <c r="BC13" s="305"/>
      <c r="BD13" s="53"/>
      <c r="BE13" s="10"/>
    </row>
    <row r="14" spans="1:57" ht="15">
      <c r="A14" s="371"/>
      <c r="B14" s="371"/>
      <c r="C14" s="371"/>
      <c r="D14" s="371"/>
      <c r="E14" s="90">
        <v>1</v>
      </c>
      <c r="F14" s="90">
        <v>2</v>
      </c>
      <c r="G14" s="90">
        <v>3</v>
      </c>
      <c r="H14" s="90">
        <v>4</v>
      </c>
      <c r="I14" s="90">
        <v>5</v>
      </c>
      <c r="J14" s="90">
        <v>6</v>
      </c>
      <c r="K14" s="90">
        <v>7</v>
      </c>
      <c r="L14" s="91">
        <v>8</v>
      </c>
      <c r="M14" s="91">
        <v>9</v>
      </c>
      <c r="N14" s="91">
        <v>10</v>
      </c>
      <c r="O14" s="91">
        <v>11</v>
      </c>
      <c r="P14" s="91">
        <v>12</v>
      </c>
      <c r="Q14" s="91">
        <v>13</v>
      </c>
      <c r="R14" s="91">
        <v>14</v>
      </c>
      <c r="S14" s="91">
        <v>15</v>
      </c>
      <c r="T14" s="91">
        <v>16</v>
      </c>
      <c r="U14" s="91">
        <v>17</v>
      </c>
      <c r="V14" s="91">
        <v>18</v>
      </c>
      <c r="W14" s="91">
        <v>19</v>
      </c>
      <c r="X14" s="91">
        <v>19</v>
      </c>
      <c r="Y14" s="91">
        <v>20</v>
      </c>
      <c r="Z14" s="91">
        <v>21</v>
      </c>
      <c r="AA14" s="91">
        <v>22</v>
      </c>
      <c r="AB14" s="91">
        <v>23</v>
      </c>
      <c r="AC14" s="91">
        <v>24</v>
      </c>
      <c r="AD14" s="91">
        <v>25</v>
      </c>
      <c r="AE14" s="91">
        <v>26</v>
      </c>
      <c r="AF14" s="91">
        <v>27</v>
      </c>
      <c r="AG14" s="91">
        <v>28</v>
      </c>
      <c r="AH14" s="91">
        <v>29</v>
      </c>
      <c r="AI14" s="91">
        <v>30</v>
      </c>
      <c r="AJ14" s="91">
        <v>31</v>
      </c>
      <c r="AK14" s="91">
        <v>32</v>
      </c>
      <c r="AL14" s="91">
        <v>33</v>
      </c>
      <c r="AM14" s="91">
        <v>34</v>
      </c>
      <c r="AN14" s="91">
        <v>35</v>
      </c>
      <c r="AO14" s="92">
        <v>36</v>
      </c>
      <c r="AP14" s="91">
        <v>37</v>
      </c>
      <c r="AQ14" s="91">
        <v>38</v>
      </c>
      <c r="AR14" s="91">
        <v>38</v>
      </c>
      <c r="AS14" s="92">
        <v>39</v>
      </c>
      <c r="AT14" s="93">
        <v>40</v>
      </c>
      <c r="AU14" s="90">
        <v>41</v>
      </c>
      <c r="AV14" s="94"/>
      <c r="AW14" s="90"/>
      <c r="AX14" s="90"/>
      <c r="AY14" s="90"/>
      <c r="AZ14" s="90"/>
      <c r="BA14" s="90"/>
      <c r="BB14" s="90"/>
      <c r="BC14" s="95"/>
      <c r="BD14" s="8"/>
      <c r="BE14" s="10"/>
    </row>
    <row r="15" spans="1:57" ht="15.75">
      <c r="A15" s="365" t="s">
        <v>103</v>
      </c>
      <c r="B15" s="367" t="s">
        <v>34</v>
      </c>
      <c r="C15" s="368" t="s">
        <v>37</v>
      </c>
      <c r="D15" s="96" t="s">
        <v>17</v>
      </c>
      <c r="E15" s="97">
        <f>SUM(E29,E17)</f>
        <v>36</v>
      </c>
      <c r="F15" s="97">
        <f aca="true" t="shared" si="0" ref="F15:T15">SUM(F29,F17)</f>
        <v>36</v>
      </c>
      <c r="G15" s="97">
        <f t="shared" si="0"/>
        <v>36</v>
      </c>
      <c r="H15" s="97">
        <f t="shared" si="0"/>
        <v>36</v>
      </c>
      <c r="I15" s="97">
        <f t="shared" si="0"/>
        <v>36</v>
      </c>
      <c r="J15" s="97">
        <f t="shared" si="0"/>
        <v>36</v>
      </c>
      <c r="K15" s="97">
        <f t="shared" si="0"/>
        <v>36</v>
      </c>
      <c r="L15" s="97">
        <f t="shared" si="0"/>
        <v>36</v>
      </c>
      <c r="M15" s="97">
        <f t="shared" si="0"/>
        <v>36</v>
      </c>
      <c r="N15" s="97">
        <f t="shared" si="0"/>
        <v>36</v>
      </c>
      <c r="O15" s="97">
        <f t="shared" si="0"/>
        <v>36</v>
      </c>
      <c r="P15" s="97">
        <f t="shared" si="0"/>
        <v>36</v>
      </c>
      <c r="Q15" s="97">
        <f t="shared" si="0"/>
        <v>36</v>
      </c>
      <c r="R15" s="97">
        <f t="shared" si="0"/>
        <v>36</v>
      </c>
      <c r="S15" s="97">
        <f t="shared" si="0"/>
        <v>36</v>
      </c>
      <c r="T15" s="97">
        <f t="shared" si="0"/>
        <v>36</v>
      </c>
      <c r="U15" s="98"/>
      <c r="V15" s="99">
        <f>V19+V25</f>
        <v>114</v>
      </c>
      <c r="W15" s="100"/>
      <c r="X15" s="97">
        <f aca="true" t="shared" si="1" ref="X15:AJ15">SUM(X19,X25,X29)</f>
        <v>36</v>
      </c>
      <c r="Y15" s="97">
        <f t="shared" si="1"/>
        <v>36</v>
      </c>
      <c r="Z15" s="97">
        <f t="shared" si="1"/>
        <v>36</v>
      </c>
      <c r="AA15" s="97">
        <f t="shared" si="1"/>
        <v>36</v>
      </c>
      <c r="AB15" s="97">
        <f t="shared" si="1"/>
        <v>36</v>
      </c>
      <c r="AC15" s="97">
        <f t="shared" si="1"/>
        <v>36</v>
      </c>
      <c r="AD15" s="97">
        <f t="shared" si="1"/>
        <v>36</v>
      </c>
      <c r="AE15" s="97">
        <f t="shared" si="1"/>
        <v>36</v>
      </c>
      <c r="AF15" s="97">
        <f t="shared" si="1"/>
        <v>36</v>
      </c>
      <c r="AG15" s="97">
        <f t="shared" si="1"/>
        <v>36</v>
      </c>
      <c r="AH15" s="97">
        <f t="shared" si="1"/>
        <v>36</v>
      </c>
      <c r="AI15" s="97">
        <f t="shared" si="1"/>
        <v>36</v>
      </c>
      <c r="AJ15" s="97">
        <f t="shared" si="1"/>
        <v>36</v>
      </c>
      <c r="AK15" s="101"/>
      <c r="AL15" s="101"/>
      <c r="AM15" s="101"/>
      <c r="AN15" s="101"/>
      <c r="AO15" s="101"/>
      <c r="AP15" s="101"/>
      <c r="AQ15" s="101"/>
      <c r="AR15" s="101"/>
      <c r="AS15" s="248"/>
      <c r="AT15" s="249"/>
      <c r="AU15" s="97">
        <f>SUM(AU19,AU25,AU29)</f>
        <v>36</v>
      </c>
      <c r="AV15" s="102">
        <f>SUM(X15:AU15)</f>
        <v>504</v>
      </c>
      <c r="AW15" s="103"/>
      <c r="AX15" s="104"/>
      <c r="AY15" s="104"/>
      <c r="AZ15" s="104"/>
      <c r="BA15" s="104"/>
      <c r="BB15" s="104"/>
      <c r="BC15" s="104"/>
      <c r="BD15" s="105">
        <f>SUM(AV15,V15)</f>
        <v>618</v>
      </c>
      <c r="BE15" s="10"/>
    </row>
    <row r="16" spans="1:57" ht="15.75">
      <c r="A16" s="366"/>
      <c r="B16" s="367"/>
      <c r="C16" s="368"/>
      <c r="D16" s="96" t="s">
        <v>18</v>
      </c>
      <c r="E16" s="97">
        <f>SUM(E30,E18)</f>
        <v>18</v>
      </c>
      <c r="F16" s="97">
        <f aca="true" t="shared" si="2" ref="F16:T16">SUM(F30,F18)</f>
        <v>18</v>
      </c>
      <c r="G16" s="97">
        <f t="shared" si="2"/>
        <v>18</v>
      </c>
      <c r="H16" s="97">
        <f t="shared" si="2"/>
        <v>18</v>
      </c>
      <c r="I16" s="97">
        <f t="shared" si="2"/>
        <v>18</v>
      </c>
      <c r="J16" s="97">
        <f t="shared" si="2"/>
        <v>18</v>
      </c>
      <c r="K16" s="97">
        <f t="shared" si="2"/>
        <v>18</v>
      </c>
      <c r="L16" s="97">
        <f t="shared" si="2"/>
        <v>18</v>
      </c>
      <c r="M16" s="97">
        <f t="shared" si="2"/>
        <v>18</v>
      </c>
      <c r="N16" s="97">
        <f t="shared" si="2"/>
        <v>18</v>
      </c>
      <c r="O16" s="97">
        <f t="shared" si="2"/>
        <v>18</v>
      </c>
      <c r="P16" s="97">
        <f t="shared" si="2"/>
        <v>18</v>
      </c>
      <c r="Q16" s="97">
        <f t="shared" si="2"/>
        <v>18</v>
      </c>
      <c r="R16" s="97">
        <f t="shared" si="2"/>
        <v>18</v>
      </c>
      <c r="S16" s="97">
        <f t="shared" si="2"/>
        <v>18</v>
      </c>
      <c r="T16" s="97">
        <f t="shared" si="2"/>
        <v>18</v>
      </c>
      <c r="U16" s="98"/>
      <c r="V16" s="99">
        <f>V20+V26</f>
        <v>57</v>
      </c>
      <c r="W16" s="100"/>
      <c r="X16" s="97">
        <f aca="true" t="shared" si="3" ref="X16:AJ16">SUM(X20,X26,X30)</f>
        <v>18</v>
      </c>
      <c r="Y16" s="97">
        <f t="shared" si="3"/>
        <v>18</v>
      </c>
      <c r="Z16" s="97">
        <f t="shared" si="3"/>
        <v>18</v>
      </c>
      <c r="AA16" s="97">
        <f t="shared" si="3"/>
        <v>18</v>
      </c>
      <c r="AB16" s="97">
        <f t="shared" si="3"/>
        <v>18</v>
      </c>
      <c r="AC16" s="97">
        <f t="shared" si="3"/>
        <v>18</v>
      </c>
      <c r="AD16" s="97">
        <f t="shared" si="3"/>
        <v>18</v>
      </c>
      <c r="AE16" s="97">
        <f t="shared" si="3"/>
        <v>18</v>
      </c>
      <c r="AF16" s="97">
        <f t="shared" si="3"/>
        <v>18</v>
      </c>
      <c r="AG16" s="97">
        <f t="shared" si="3"/>
        <v>18</v>
      </c>
      <c r="AH16" s="97">
        <f t="shared" si="3"/>
        <v>18</v>
      </c>
      <c r="AI16" s="97">
        <f t="shared" si="3"/>
        <v>18</v>
      </c>
      <c r="AJ16" s="97">
        <f t="shared" si="3"/>
        <v>18</v>
      </c>
      <c r="AK16" s="101"/>
      <c r="AL16" s="101"/>
      <c r="AM16" s="101"/>
      <c r="AN16" s="101"/>
      <c r="AO16" s="101"/>
      <c r="AP16" s="101"/>
      <c r="AQ16" s="101"/>
      <c r="AR16" s="101"/>
      <c r="AS16" s="248"/>
      <c r="AT16" s="249"/>
      <c r="AU16" s="97">
        <f>SUM(AU20,AU26,AU30)</f>
        <v>18</v>
      </c>
      <c r="AV16" s="102">
        <f>SUM(X16:AU16)</f>
        <v>252</v>
      </c>
      <c r="AW16" s="103"/>
      <c r="AX16" s="104"/>
      <c r="AY16" s="104"/>
      <c r="AZ16" s="104"/>
      <c r="BA16" s="104"/>
      <c r="BB16" s="104"/>
      <c r="BC16" s="104"/>
      <c r="BD16" s="105">
        <f>SUM(AV16,V16)</f>
        <v>309</v>
      </c>
      <c r="BE16" s="10"/>
    </row>
    <row r="17" spans="1:57" ht="15.75">
      <c r="A17" s="366"/>
      <c r="B17" s="345" t="s">
        <v>76</v>
      </c>
      <c r="C17" s="346" t="s">
        <v>104</v>
      </c>
      <c r="D17" s="107" t="s">
        <v>17</v>
      </c>
      <c r="E17" s="172">
        <f>SUM(E19,E25)</f>
        <v>6</v>
      </c>
      <c r="F17" s="172">
        <f aca="true" t="shared" si="4" ref="F17:T17">SUM(F19,F25)</f>
        <v>8</v>
      </c>
      <c r="G17" s="172">
        <f t="shared" si="4"/>
        <v>6</v>
      </c>
      <c r="H17" s="172">
        <f t="shared" si="4"/>
        <v>8</v>
      </c>
      <c r="I17" s="172">
        <f t="shared" si="4"/>
        <v>6</v>
      </c>
      <c r="J17" s="172">
        <f t="shared" si="4"/>
        <v>8</v>
      </c>
      <c r="K17" s="172">
        <f t="shared" si="4"/>
        <v>6</v>
      </c>
      <c r="L17" s="172">
        <f t="shared" si="4"/>
        <v>8</v>
      </c>
      <c r="M17" s="172">
        <f t="shared" si="4"/>
        <v>6</v>
      </c>
      <c r="N17" s="172">
        <f t="shared" si="4"/>
        <v>8</v>
      </c>
      <c r="O17" s="172">
        <f t="shared" si="4"/>
        <v>6</v>
      </c>
      <c r="P17" s="172">
        <f t="shared" si="4"/>
        <v>8</v>
      </c>
      <c r="Q17" s="172">
        <f t="shared" si="4"/>
        <v>6</v>
      </c>
      <c r="R17" s="172">
        <f t="shared" si="4"/>
        <v>8</v>
      </c>
      <c r="S17" s="172">
        <f t="shared" si="4"/>
        <v>6</v>
      </c>
      <c r="T17" s="172">
        <f t="shared" si="4"/>
        <v>10</v>
      </c>
      <c r="U17" s="98"/>
      <c r="V17" s="99">
        <f>SUM(E17:T17)</f>
        <v>114</v>
      </c>
      <c r="W17" s="100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01"/>
      <c r="AL17" s="101"/>
      <c r="AM17" s="101"/>
      <c r="AN17" s="101"/>
      <c r="AO17" s="101"/>
      <c r="AP17" s="101"/>
      <c r="AQ17" s="101"/>
      <c r="AR17" s="101"/>
      <c r="AS17" s="248"/>
      <c r="AT17" s="249"/>
      <c r="AU17" s="172"/>
      <c r="AV17" s="106"/>
      <c r="AW17" s="103"/>
      <c r="AX17" s="104"/>
      <c r="AY17" s="104"/>
      <c r="AZ17" s="104"/>
      <c r="BA17" s="104"/>
      <c r="BB17" s="104"/>
      <c r="BC17" s="104"/>
      <c r="BD17" s="105">
        <f aca="true" t="shared" si="5" ref="BD17:BD77">SUM(AV17,V17)</f>
        <v>114</v>
      </c>
      <c r="BE17" s="10"/>
    </row>
    <row r="18" spans="1:57" ht="15.75">
      <c r="A18" s="366"/>
      <c r="B18" s="345"/>
      <c r="C18" s="346"/>
      <c r="D18" s="107" t="s">
        <v>18</v>
      </c>
      <c r="E18" s="172">
        <f>SUM(E20,E26)</f>
        <v>3</v>
      </c>
      <c r="F18" s="172">
        <f aca="true" t="shared" si="6" ref="F18:T18">SUM(F20,F26)</f>
        <v>4</v>
      </c>
      <c r="G18" s="172">
        <f t="shared" si="6"/>
        <v>3</v>
      </c>
      <c r="H18" s="172">
        <f t="shared" si="6"/>
        <v>4</v>
      </c>
      <c r="I18" s="172">
        <f t="shared" si="6"/>
        <v>3</v>
      </c>
      <c r="J18" s="172">
        <f t="shared" si="6"/>
        <v>4</v>
      </c>
      <c r="K18" s="172">
        <f t="shared" si="6"/>
        <v>3</v>
      </c>
      <c r="L18" s="172">
        <f t="shared" si="6"/>
        <v>4</v>
      </c>
      <c r="M18" s="172">
        <f t="shared" si="6"/>
        <v>3</v>
      </c>
      <c r="N18" s="172">
        <f t="shared" si="6"/>
        <v>4</v>
      </c>
      <c r="O18" s="172">
        <f t="shared" si="6"/>
        <v>3</v>
      </c>
      <c r="P18" s="172">
        <f t="shared" si="6"/>
        <v>4</v>
      </c>
      <c r="Q18" s="172">
        <f t="shared" si="6"/>
        <v>3</v>
      </c>
      <c r="R18" s="172">
        <f t="shared" si="6"/>
        <v>4</v>
      </c>
      <c r="S18" s="172">
        <f t="shared" si="6"/>
        <v>3</v>
      </c>
      <c r="T18" s="172">
        <f t="shared" si="6"/>
        <v>5</v>
      </c>
      <c r="U18" s="98"/>
      <c r="V18" s="99">
        <f>SUM(E18:T18)</f>
        <v>57</v>
      </c>
      <c r="W18" s="100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01"/>
      <c r="AL18" s="101"/>
      <c r="AM18" s="101"/>
      <c r="AN18" s="101"/>
      <c r="AO18" s="101"/>
      <c r="AP18" s="101"/>
      <c r="AQ18" s="101"/>
      <c r="AR18" s="101"/>
      <c r="AS18" s="248"/>
      <c r="AT18" s="249"/>
      <c r="AU18" s="172"/>
      <c r="AV18" s="106"/>
      <c r="AW18" s="103"/>
      <c r="AX18" s="104"/>
      <c r="AY18" s="104"/>
      <c r="AZ18" s="104"/>
      <c r="BA18" s="104"/>
      <c r="BB18" s="104"/>
      <c r="BC18" s="104"/>
      <c r="BD18" s="105">
        <f t="shared" si="5"/>
        <v>57</v>
      </c>
      <c r="BE18" s="10"/>
    </row>
    <row r="19" spans="1:57" ht="15.75">
      <c r="A19" s="366"/>
      <c r="B19" s="369" t="s">
        <v>39</v>
      </c>
      <c r="C19" s="370" t="s">
        <v>26</v>
      </c>
      <c r="D19" s="108" t="s">
        <v>17</v>
      </c>
      <c r="E19" s="109">
        <f>SUM(E21,E23)</f>
        <v>4</v>
      </c>
      <c r="F19" s="109">
        <f aca="true" t="shared" si="7" ref="F19:T19">SUM(F21,F23)</f>
        <v>4</v>
      </c>
      <c r="G19" s="109">
        <f t="shared" si="7"/>
        <v>4</v>
      </c>
      <c r="H19" s="109">
        <f t="shared" si="7"/>
        <v>4</v>
      </c>
      <c r="I19" s="109">
        <f t="shared" si="7"/>
        <v>4</v>
      </c>
      <c r="J19" s="109">
        <f t="shared" si="7"/>
        <v>4</v>
      </c>
      <c r="K19" s="109">
        <f t="shared" si="7"/>
        <v>4</v>
      </c>
      <c r="L19" s="109">
        <f t="shared" si="7"/>
        <v>6</v>
      </c>
      <c r="M19" s="109">
        <f t="shared" si="7"/>
        <v>4</v>
      </c>
      <c r="N19" s="109">
        <f t="shared" si="7"/>
        <v>4</v>
      </c>
      <c r="O19" s="109">
        <f t="shared" si="7"/>
        <v>4</v>
      </c>
      <c r="P19" s="109">
        <f t="shared" si="7"/>
        <v>6</v>
      </c>
      <c r="Q19" s="109">
        <f t="shared" si="7"/>
        <v>4</v>
      </c>
      <c r="R19" s="109">
        <f t="shared" si="7"/>
        <v>6</v>
      </c>
      <c r="S19" s="109">
        <f t="shared" si="7"/>
        <v>4</v>
      </c>
      <c r="T19" s="109">
        <f t="shared" si="7"/>
        <v>8</v>
      </c>
      <c r="U19" s="110"/>
      <c r="V19" s="111">
        <f>SUM(E19:T19)</f>
        <v>74</v>
      </c>
      <c r="W19" s="100"/>
      <c r="X19" s="109">
        <f>SUM(X21,X23)</f>
        <v>0</v>
      </c>
      <c r="Y19" s="109">
        <f aca="true" t="shared" si="8" ref="Y19:AJ19">SUM(Y21,Y23)</f>
        <v>0</v>
      </c>
      <c r="Z19" s="109">
        <f t="shared" si="8"/>
        <v>0</v>
      </c>
      <c r="AA19" s="109">
        <f t="shared" si="8"/>
        <v>0</v>
      </c>
      <c r="AB19" s="109">
        <f t="shared" si="8"/>
        <v>0</v>
      </c>
      <c r="AC19" s="109">
        <f t="shared" si="8"/>
        <v>0</v>
      </c>
      <c r="AD19" s="109">
        <f t="shared" si="8"/>
        <v>0</v>
      </c>
      <c r="AE19" s="109">
        <f t="shared" si="8"/>
        <v>0</v>
      </c>
      <c r="AF19" s="109">
        <f t="shared" si="8"/>
        <v>0</v>
      </c>
      <c r="AG19" s="109">
        <f t="shared" si="8"/>
        <v>0</v>
      </c>
      <c r="AH19" s="109">
        <f t="shared" si="8"/>
        <v>0</v>
      </c>
      <c r="AI19" s="109">
        <f t="shared" si="8"/>
        <v>0</v>
      </c>
      <c r="AJ19" s="109">
        <f t="shared" si="8"/>
        <v>0</v>
      </c>
      <c r="AK19" s="112"/>
      <c r="AL19" s="112"/>
      <c r="AM19" s="112"/>
      <c r="AN19" s="112"/>
      <c r="AO19" s="112"/>
      <c r="AP19" s="112"/>
      <c r="AQ19" s="112"/>
      <c r="AR19" s="112"/>
      <c r="AS19" s="250"/>
      <c r="AT19" s="251"/>
      <c r="AU19" s="109">
        <f>SUM(AU21,AU23)</f>
        <v>0</v>
      </c>
      <c r="AV19" s="113">
        <f aca="true" t="shared" si="9" ref="AV19:AV24">SUM(X19:AU19)</f>
        <v>0</v>
      </c>
      <c r="AW19" s="103"/>
      <c r="AX19" s="104"/>
      <c r="AY19" s="104"/>
      <c r="AZ19" s="104"/>
      <c r="BA19" s="104"/>
      <c r="BB19" s="104"/>
      <c r="BC19" s="104"/>
      <c r="BD19" s="105">
        <f t="shared" si="5"/>
        <v>74</v>
      </c>
      <c r="BE19" s="10"/>
    </row>
    <row r="20" spans="1:57" ht="15.75">
      <c r="A20" s="366"/>
      <c r="B20" s="369"/>
      <c r="C20" s="370"/>
      <c r="D20" s="108" t="s">
        <v>18</v>
      </c>
      <c r="E20" s="109">
        <f>SUM(E22,E24)</f>
        <v>2</v>
      </c>
      <c r="F20" s="109">
        <f aca="true" t="shared" si="10" ref="F20:T20">SUM(F22,F24)</f>
        <v>2</v>
      </c>
      <c r="G20" s="109">
        <f t="shared" si="10"/>
        <v>2</v>
      </c>
      <c r="H20" s="109">
        <f t="shared" si="10"/>
        <v>2</v>
      </c>
      <c r="I20" s="109">
        <f t="shared" si="10"/>
        <v>2</v>
      </c>
      <c r="J20" s="109">
        <f t="shared" si="10"/>
        <v>2</v>
      </c>
      <c r="K20" s="109">
        <f t="shared" si="10"/>
        <v>2</v>
      </c>
      <c r="L20" s="109">
        <f t="shared" si="10"/>
        <v>3</v>
      </c>
      <c r="M20" s="109">
        <f t="shared" si="10"/>
        <v>2</v>
      </c>
      <c r="N20" s="109">
        <f t="shared" si="10"/>
        <v>2</v>
      </c>
      <c r="O20" s="109">
        <f t="shared" si="10"/>
        <v>2</v>
      </c>
      <c r="P20" s="109">
        <f t="shared" si="10"/>
        <v>3</v>
      </c>
      <c r="Q20" s="109">
        <f t="shared" si="10"/>
        <v>2</v>
      </c>
      <c r="R20" s="109">
        <f t="shared" si="10"/>
        <v>3</v>
      </c>
      <c r="S20" s="109">
        <f t="shared" si="10"/>
        <v>2</v>
      </c>
      <c r="T20" s="109">
        <f t="shared" si="10"/>
        <v>4</v>
      </c>
      <c r="U20" s="110"/>
      <c r="V20" s="111">
        <f>SUM(E20:T20)</f>
        <v>37</v>
      </c>
      <c r="W20" s="100"/>
      <c r="X20" s="109">
        <f>SUM(X22,X24)</f>
        <v>0</v>
      </c>
      <c r="Y20" s="109">
        <f aca="true" t="shared" si="11" ref="Y20:AJ20">SUM(Y22,Y24)</f>
        <v>0</v>
      </c>
      <c r="Z20" s="109">
        <f t="shared" si="11"/>
        <v>0</v>
      </c>
      <c r="AA20" s="109">
        <f t="shared" si="11"/>
        <v>0</v>
      </c>
      <c r="AB20" s="109">
        <f t="shared" si="11"/>
        <v>0</v>
      </c>
      <c r="AC20" s="109">
        <f t="shared" si="11"/>
        <v>0</v>
      </c>
      <c r="AD20" s="109">
        <f t="shared" si="11"/>
        <v>0</v>
      </c>
      <c r="AE20" s="109">
        <f t="shared" si="11"/>
        <v>0</v>
      </c>
      <c r="AF20" s="109">
        <f t="shared" si="11"/>
        <v>0</v>
      </c>
      <c r="AG20" s="109">
        <f t="shared" si="11"/>
        <v>0</v>
      </c>
      <c r="AH20" s="109">
        <f t="shared" si="11"/>
        <v>0</v>
      </c>
      <c r="AI20" s="109">
        <f t="shared" si="11"/>
        <v>0</v>
      </c>
      <c r="AJ20" s="109">
        <f t="shared" si="11"/>
        <v>0</v>
      </c>
      <c r="AK20" s="112"/>
      <c r="AL20" s="112"/>
      <c r="AM20" s="112"/>
      <c r="AN20" s="112"/>
      <c r="AO20" s="112"/>
      <c r="AP20" s="112"/>
      <c r="AQ20" s="112"/>
      <c r="AR20" s="112"/>
      <c r="AS20" s="250"/>
      <c r="AT20" s="249"/>
      <c r="AU20" s="109">
        <f>SUM(AU22,AU24)</f>
        <v>0</v>
      </c>
      <c r="AV20" s="113">
        <f t="shared" si="9"/>
        <v>0</v>
      </c>
      <c r="AW20" s="103"/>
      <c r="AX20" s="104"/>
      <c r="AY20" s="104"/>
      <c r="AZ20" s="104"/>
      <c r="BA20" s="104"/>
      <c r="BB20" s="104"/>
      <c r="BC20" s="104"/>
      <c r="BD20" s="105">
        <f t="shared" si="5"/>
        <v>37</v>
      </c>
      <c r="BE20" s="10"/>
    </row>
    <row r="21" spans="1:57" ht="15.75">
      <c r="A21" s="366"/>
      <c r="B21" s="363" t="s">
        <v>193</v>
      </c>
      <c r="C21" s="364" t="s">
        <v>77</v>
      </c>
      <c r="D21" s="115" t="s">
        <v>17</v>
      </c>
      <c r="E21" s="116">
        <v>2</v>
      </c>
      <c r="F21" s="116">
        <v>2</v>
      </c>
      <c r="G21" s="116">
        <v>2</v>
      </c>
      <c r="H21" s="116">
        <v>2</v>
      </c>
      <c r="I21" s="116">
        <v>2</v>
      </c>
      <c r="J21" s="116">
        <v>2</v>
      </c>
      <c r="K21" s="116">
        <v>2</v>
      </c>
      <c r="L21" s="116">
        <v>2</v>
      </c>
      <c r="M21" s="116">
        <v>2</v>
      </c>
      <c r="N21" s="116">
        <v>2</v>
      </c>
      <c r="O21" s="116">
        <v>2</v>
      </c>
      <c r="P21" s="116">
        <v>2</v>
      </c>
      <c r="Q21" s="116">
        <v>2</v>
      </c>
      <c r="R21" s="116">
        <v>4</v>
      </c>
      <c r="S21" s="116">
        <v>2</v>
      </c>
      <c r="T21" s="116">
        <v>3</v>
      </c>
      <c r="U21" s="117"/>
      <c r="V21" s="118">
        <f>SUM(E21:U21)</f>
        <v>35</v>
      </c>
      <c r="W21" s="100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9"/>
      <c r="AL21" s="119"/>
      <c r="AM21" s="119"/>
      <c r="AN21" s="119"/>
      <c r="AO21" s="120"/>
      <c r="AP21" s="119"/>
      <c r="AQ21" s="119"/>
      <c r="AR21" s="119"/>
      <c r="AS21" s="251"/>
      <c r="AT21" s="251"/>
      <c r="AU21" s="121"/>
      <c r="AV21" s="122">
        <f t="shared" si="9"/>
        <v>0</v>
      </c>
      <c r="AW21" s="103"/>
      <c r="AX21" s="104"/>
      <c r="AY21" s="104"/>
      <c r="AZ21" s="104"/>
      <c r="BA21" s="104"/>
      <c r="BB21" s="104"/>
      <c r="BC21" s="104"/>
      <c r="BD21" s="105">
        <f t="shared" si="5"/>
        <v>35</v>
      </c>
      <c r="BE21" s="10"/>
    </row>
    <row r="22" spans="1:57" ht="15.75">
      <c r="A22" s="366"/>
      <c r="B22" s="363"/>
      <c r="C22" s="364"/>
      <c r="D22" s="115" t="s">
        <v>18</v>
      </c>
      <c r="E22" s="116">
        <v>1</v>
      </c>
      <c r="F22" s="116">
        <v>1</v>
      </c>
      <c r="G22" s="116">
        <v>1</v>
      </c>
      <c r="H22" s="116">
        <v>1</v>
      </c>
      <c r="I22" s="116">
        <v>1</v>
      </c>
      <c r="J22" s="116">
        <v>1</v>
      </c>
      <c r="K22" s="116">
        <v>1</v>
      </c>
      <c r="L22" s="116">
        <v>1</v>
      </c>
      <c r="M22" s="116">
        <v>1</v>
      </c>
      <c r="N22" s="116">
        <v>1</v>
      </c>
      <c r="O22" s="116">
        <v>1</v>
      </c>
      <c r="P22" s="116">
        <v>1</v>
      </c>
      <c r="Q22" s="116">
        <v>1</v>
      </c>
      <c r="R22" s="116">
        <v>2</v>
      </c>
      <c r="S22" s="116">
        <v>1</v>
      </c>
      <c r="T22" s="116">
        <v>2</v>
      </c>
      <c r="U22" s="117"/>
      <c r="V22" s="118">
        <f>SUM(E22:U22)</f>
        <v>18</v>
      </c>
      <c r="W22" s="100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9"/>
      <c r="AL22" s="119"/>
      <c r="AM22" s="119"/>
      <c r="AN22" s="119"/>
      <c r="AO22" s="120"/>
      <c r="AP22" s="119"/>
      <c r="AQ22" s="119"/>
      <c r="AR22" s="119"/>
      <c r="AS22" s="251"/>
      <c r="AT22" s="249"/>
      <c r="AU22" s="123"/>
      <c r="AV22" s="122">
        <f t="shared" si="9"/>
        <v>0</v>
      </c>
      <c r="AW22" s="103"/>
      <c r="AX22" s="104"/>
      <c r="AY22" s="104"/>
      <c r="AZ22" s="104"/>
      <c r="BA22" s="104"/>
      <c r="BB22" s="104"/>
      <c r="BC22" s="104"/>
      <c r="BD22" s="105">
        <f t="shared" si="5"/>
        <v>18</v>
      </c>
      <c r="BE22" s="10"/>
    </row>
    <row r="23" spans="1:57" ht="15.75">
      <c r="A23" s="366"/>
      <c r="B23" s="363" t="s">
        <v>194</v>
      </c>
      <c r="C23" s="364" t="s">
        <v>78</v>
      </c>
      <c r="D23" s="115" t="s">
        <v>17</v>
      </c>
      <c r="E23" s="116">
        <v>2</v>
      </c>
      <c r="F23" s="116">
        <v>2</v>
      </c>
      <c r="G23" s="116">
        <v>2</v>
      </c>
      <c r="H23" s="116">
        <v>2</v>
      </c>
      <c r="I23" s="116">
        <v>2</v>
      </c>
      <c r="J23" s="116">
        <v>2</v>
      </c>
      <c r="K23" s="116">
        <v>2</v>
      </c>
      <c r="L23" s="116">
        <v>4</v>
      </c>
      <c r="M23" s="116">
        <v>2</v>
      </c>
      <c r="N23" s="116">
        <v>2</v>
      </c>
      <c r="O23" s="116">
        <v>2</v>
      </c>
      <c r="P23" s="116">
        <v>4</v>
      </c>
      <c r="Q23" s="116">
        <v>2</v>
      </c>
      <c r="R23" s="116">
        <v>2</v>
      </c>
      <c r="S23" s="116">
        <v>2</v>
      </c>
      <c r="T23" s="116">
        <v>5</v>
      </c>
      <c r="U23" s="117"/>
      <c r="V23" s="118">
        <f>SUM(E23:U23)</f>
        <v>39</v>
      </c>
      <c r="W23" s="100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9"/>
      <c r="AL23" s="119"/>
      <c r="AM23" s="119"/>
      <c r="AN23" s="119"/>
      <c r="AO23" s="120"/>
      <c r="AP23" s="119"/>
      <c r="AQ23" s="119"/>
      <c r="AR23" s="119"/>
      <c r="AS23" s="251"/>
      <c r="AT23" s="249"/>
      <c r="AU23" s="123"/>
      <c r="AV23" s="122">
        <f t="shared" si="9"/>
        <v>0</v>
      </c>
      <c r="AW23" s="103"/>
      <c r="AX23" s="104"/>
      <c r="AY23" s="104"/>
      <c r="AZ23" s="104"/>
      <c r="BA23" s="104"/>
      <c r="BB23" s="104"/>
      <c r="BC23" s="104"/>
      <c r="BD23" s="105">
        <f t="shared" si="5"/>
        <v>39</v>
      </c>
      <c r="BE23" s="10"/>
    </row>
    <row r="24" spans="1:57" ht="15.75">
      <c r="A24" s="366"/>
      <c r="B24" s="363"/>
      <c r="C24" s="364"/>
      <c r="D24" s="115" t="s">
        <v>18</v>
      </c>
      <c r="E24" s="116">
        <v>1</v>
      </c>
      <c r="F24" s="116">
        <v>1</v>
      </c>
      <c r="G24" s="116">
        <v>1</v>
      </c>
      <c r="H24" s="116">
        <v>1</v>
      </c>
      <c r="I24" s="116">
        <v>1</v>
      </c>
      <c r="J24" s="116">
        <v>1</v>
      </c>
      <c r="K24" s="116">
        <v>1</v>
      </c>
      <c r="L24" s="116">
        <v>2</v>
      </c>
      <c r="M24" s="116">
        <v>1</v>
      </c>
      <c r="N24" s="116">
        <v>1</v>
      </c>
      <c r="O24" s="116">
        <v>1</v>
      </c>
      <c r="P24" s="116">
        <v>2</v>
      </c>
      <c r="Q24" s="116">
        <v>1</v>
      </c>
      <c r="R24" s="116">
        <v>1</v>
      </c>
      <c r="S24" s="116">
        <v>1</v>
      </c>
      <c r="T24" s="116">
        <v>2</v>
      </c>
      <c r="U24" s="117"/>
      <c r="V24" s="118">
        <f>SUM(E24:U24)</f>
        <v>19</v>
      </c>
      <c r="W24" s="100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9"/>
      <c r="AL24" s="119"/>
      <c r="AM24" s="119"/>
      <c r="AN24" s="119"/>
      <c r="AO24" s="120"/>
      <c r="AP24" s="119"/>
      <c r="AQ24" s="119"/>
      <c r="AR24" s="119"/>
      <c r="AS24" s="251"/>
      <c r="AT24" s="249"/>
      <c r="AU24" s="123"/>
      <c r="AV24" s="122">
        <f t="shared" si="9"/>
        <v>0</v>
      </c>
      <c r="AW24" s="103"/>
      <c r="AX24" s="104"/>
      <c r="AY24" s="104"/>
      <c r="AZ24" s="104"/>
      <c r="BA24" s="104"/>
      <c r="BB24" s="104"/>
      <c r="BC24" s="104"/>
      <c r="BD24" s="105">
        <f t="shared" si="5"/>
        <v>19</v>
      </c>
      <c r="BE24" s="10"/>
    </row>
    <row r="25" spans="1:57" ht="15.75">
      <c r="A25" s="366"/>
      <c r="B25" s="352" t="s">
        <v>105</v>
      </c>
      <c r="C25" s="346" t="s">
        <v>106</v>
      </c>
      <c r="D25" s="124" t="s">
        <v>17</v>
      </c>
      <c r="E25" s="124">
        <f>SUM(E27)</f>
        <v>2</v>
      </c>
      <c r="F25" s="124">
        <f aca="true" t="shared" si="12" ref="F25:T25">SUM(F27)</f>
        <v>4</v>
      </c>
      <c r="G25" s="124">
        <f t="shared" si="12"/>
        <v>2</v>
      </c>
      <c r="H25" s="124">
        <f t="shared" si="12"/>
        <v>4</v>
      </c>
      <c r="I25" s="124">
        <f t="shared" si="12"/>
        <v>2</v>
      </c>
      <c r="J25" s="124">
        <f t="shared" si="12"/>
        <v>4</v>
      </c>
      <c r="K25" s="124">
        <f t="shared" si="12"/>
        <v>2</v>
      </c>
      <c r="L25" s="124">
        <f t="shared" si="12"/>
        <v>2</v>
      </c>
      <c r="M25" s="124">
        <f t="shared" si="12"/>
        <v>2</v>
      </c>
      <c r="N25" s="124">
        <f t="shared" si="12"/>
        <v>4</v>
      </c>
      <c r="O25" s="124">
        <f t="shared" si="12"/>
        <v>2</v>
      </c>
      <c r="P25" s="124">
        <f t="shared" si="12"/>
        <v>2</v>
      </c>
      <c r="Q25" s="124">
        <f t="shared" si="12"/>
        <v>2</v>
      </c>
      <c r="R25" s="124">
        <f t="shared" si="12"/>
        <v>2</v>
      </c>
      <c r="S25" s="124">
        <f t="shared" si="12"/>
        <v>2</v>
      </c>
      <c r="T25" s="124">
        <f t="shared" si="12"/>
        <v>2</v>
      </c>
      <c r="U25" s="110"/>
      <c r="V25" s="111">
        <f>SUM(E25:T25)</f>
        <v>40</v>
      </c>
      <c r="W25" s="100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5"/>
      <c r="AL25" s="125"/>
      <c r="AM25" s="125"/>
      <c r="AN25" s="125"/>
      <c r="AO25" s="125"/>
      <c r="AP25" s="125"/>
      <c r="AQ25" s="125"/>
      <c r="AR25" s="125"/>
      <c r="AS25" s="252"/>
      <c r="AT25" s="251"/>
      <c r="AU25" s="124"/>
      <c r="AV25" s="111"/>
      <c r="AW25" s="103"/>
      <c r="AX25" s="104"/>
      <c r="AY25" s="104"/>
      <c r="AZ25" s="104"/>
      <c r="BA25" s="104"/>
      <c r="BB25" s="104"/>
      <c r="BC25" s="104"/>
      <c r="BD25" s="105">
        <f t="shared" si="5"/>
        <v>40</v>
      </c>
      <c r="BE25" s="10"/>
    </row>
    <row r="26" spans="1:57" ht="15.75">
      <c r="A26" s="366"/>
      <c r="B26" s="352"/>
      <c r="C26" s="346"/>
      <c r="D26" s="124" t="s">
        <v>18</v>
      </c>
      <c r="E26" s="124">
        <v>1</v>
      </c>
      <c r="F26" s="124">
        <f aca="true" t="shared" si="13" ref="F26:T26">SUM(F28)</f>
        <v>2</v>
      </c>
      <c r="G26" s="124">
        <f t="shared" si="13"/>
        <v>1</v>
      </c>
      <c r="H26" s="124">
        <f t="shared" si="13"/>
        <v>2</v>
      </c>
      <c r="I26" s="124">
        <f t="shared" si="13"/>
        <v>1</v>
      </c>
      <c r="J26" s="124">
        <f t="shared" si="13"/>
        <v>2</v>
      </c>
      <c r="K26" s="124">
        <f t="shared" si="13"/>
        <v>1</v>
      </c>
      <c r="L26" s="124">
        <f t="shared" si="13"/>
        <v>1</v>
      </c>
      <c r="M26" s="124">
        <f t="shared" si="13"/>
        <v>1</v>
      </c>
      <c r="N26" s="124">
        <f t="shared" si="13"/>
        <v>2</v>
      </c>
      <c r="O26" s="124">
        <f t="shared" si="13"/>
        <v>1</v>
      </c>
      <c r="P26" s="124">
        <f t="shared" si="13"/>
        <v>1</v>
      </c>
      <c r="Q26" s="124">
        <f t="shared" si="13"/>
        <v>1</v>
      </c>
      <c r="R26" s="124">
        <f t="shared" si="13"/>
        <v>1</v>
      </c>
      <c r="S26" s="124">
        <f t="shared" si="13"/>
        <v>1</v>
      </c>
      <c r="T26" s="124">
        <f t="shared" si="13"/>
        <v>1</v>
      </c>
      <c r="U26" s="110"/>
      <c r="V26" s="111">
        <f>SUM(E26:T26)</f>
        <v>20</v>
      </c>
      <c r="W26" s="126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19"/>
      <c r="AL26" s="119"/>
      <c r="AM26" s="119"/>
      <c r="AN26" s="119"/>
      <c r="AO26" s="119"/>
      <c r="AP26" s="119"/>
      <c r="AQ26" s="119"/>
      <c r="AR26" s="119"/>
      <c r="AS26" s="253"/>
      <c r="AT26" s="251"/>
      <c r="AU26" s="124"/>
      <c r="AV26" s="111"/>
      <c r="AW26" s="103"/>
      <c r="AX26" s="104"/>
      <c r="AY26" s="104"/>
      <c r="AZ26" s="104"/>
      <c r="BA26" s="104"/>
      <c r="BB26" s="104"/>
      <c r="BC26" s="104"/>
      <c r="BD26" s="105">
        <f t="shared" si="5"/>
        <v>20</v>
      </c>
      <c r="BE26" s="10"/>
    </row>
    <row r="27" spans="1:57" ht="15.75">
      <c r="A27" s="366"/>
      <c r="B27" s="363" t="s">
        <v>195</v>
      </c>
      <c r="C27" s="363" t="s">
        <v>113</v>
      </c>
      <c r="D27" s="115" t="s">
        <v>17</v>
      </c>
      <c r="E27" s="116">
        <v>2</v>
      </c>
      <c r="F27" s="116">
        <v>4</v>
      </c>
      <c r="G27" s="116">
        <v>2</v>
      </c>
      <c r="H27" s="116">
        <v>4</v>
      </c>
      <c r="I27" s="116">
        <v>2</v>
      </c>
      <c r="J27" s="116">
        <v>4</v>
      </c>
      <c r="K27" s="116">
        <v>2</v>
      </c>
      <c r="L27" s="116">
        <v>2</v>
      </c>
      <c r="M27" s="116">
        <v>2</v>
      </c>
      <c r="N27" s="116">
        <v>4</v>
      </c>
      <c r="O27" s="116">
        <v>2</v>
      </c>
      <c r="P27" s="116">
        <v>2</v>
      </c>
      <c r="Q27" s="116">
        <v>2</v>
      </c>
      <c r="R27" s="116">
        <v>2</v>
      </c>
      <c r="S27" s="116">
        <v>2</v>
      </c>
      <c r="T27" s="116">
        <v>2</v>
      </c>
      <c r="U27" s="117"/>
      <c r="V27" s="118">
        <f>SUM(E27:U27)</f>
        <v>40</v>
      </c>
      <c r="W27" s="128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9"/>
      <c r="AL27" s="119"/>
      <c r="AM27" s="119"/>
      <c r="AN27" s="119"/>
      <c r="AO27" s="120"/>
      <c r="AP27" s="119"/>
      <c r="AQ27" s="119"/>
      <c r="AR27" s="119"/>
      <c r="AS27" s="251"/>
      <c r="AT27" s="249"/>
      <c r="AU27" s="121"/>
      <c r="AV27" s="122">
        <f>SUM(X27:AU27)</f>
        <v>0</v>
      </c>
      <c r="AW27" s="103"/>
      <c r="AX27" s="104"/>
      <c r="AY27" s="104"/>
      <c r="AZ27" s="104"/>
      <c r="BA27" s="104"/>
      <c r="BB27" s="104"/>
      <c r="BC27" s="104"/>
      <c r="BD27" s="105">
        <f t="shared" si="5"/>
        <v>40</v>
      </c>
      <c r="BE27" s="10"/>
    </row>
    <row r="28" spans="1:57" ht="15.75" customHeight="1">
      <c r="A28" s="366"/>
      <c r="B28" s="363"/>
      <c r="C28" s="363"/>
      <c r="D28" s="115" t="s">
        <v>18</v>
      </c>
      <c r="E28" s="129">
        <v>1</v>
      </c>
      <c r="F28" s="116">
        <v>2</v>
      </c>
      <c r="G28" s="129">
        <v>1</v>
      </c>
      <c r="H28" s="116">
        <v>2</v>
      </c>
      <c r="I28" s="129">
        <v>1</v>
      </c>
      <c r="J28" s="116">
        <v>2</v>
      </c>
      <c r="K28" s="129">
        <v>1</v>
      </c>
      <c r="L28" s="116">
        <v>1</v>
      </c>
      <c r="M28" s="129">
        <v>1</v>
      </c>
      <c r="N28" s="116">
        <v>2</v>
      </c>
      <c r="O28" s="129">
        <v>1</v>
      </c>
      <c r="P28" s="116">
        <v>1</v>
      </c>
      <c r="Q28" s="129">
        <v>1</v>
      </c>
      <c r="R28" s="116">
        <v>1</v>
      </c>
      <c r="S28" s="129">
        <v>1</v>
      </c>
      <c r="T28" s="116">
        <v>1</v>
      </c>
      <c r="U28" s="117"/>
      <c r="V28" s="118">
        <f>SUM(E28:U28)</f>
        <v>20</v>
      </c>
      <c r="W28" s="12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9"/>
      <c r="AL28" s="119"/>
      <c r="AM28" s="119"/>
      <c r="AN28" s="119"/>
      <c r="AO28" s="120"/>
      <c r="AP28" s="119"/>
      <c r="AQ28" s="119"/>
      <c r="AR28" s="119"/>
      <c r="AS28" s="251"/>
      <c r="AT28" s="249"/>
      <c r="AU28" s="123"/>
      <c r="AV28" s="122">
        <f>SUM(X28:AU28)</f>
        <v>0</v>
      </c>
      <c r="AW28" s="103"/>
      <c r="AX28" s="104"/>
      <c r="AY28" s="104"/>
      <c r="AZ28" s="104"/>
      <c r="BA28" s="104"/>
      <c r="BB28" s="104"/>
      <c r="BC28" s="104"/>
      <c r="BD28" s="105">
        <f t="shared" si="5"/>
        <v>20</v>
      </c>
      <c r="BE28" s="10"/>
    </row>
    <row r="29" spans="1:57" ht="15.75">
      <c r="A29" s="366"/>
      <c r="B29" s="347" t="s">
        <v>36</v>
      </c>
      <c r="C29" s="347" t="s">
        <v>100</v>
      </c>
      <c r="D29" s="146" t="s">
        <v>17</v>
      </c>
      <c r="E29" s="130">
        <f>SUM(E31,E41,E47)</f>
        <v>30</v>
      </c>
      <c r="F29" s="130">
        <f aca="true" t="shared" si="14" ref="F29:T29">SUM(F31,F41,F47)</f>
        <v>28</v>
      </c>
      <c r="G29" s="130">
        <f t="shared" si="14"/>
        <v>30</v>
      </c>
      <c r="H29" s="130">
        <f t="shared" si="14"/>
        <v>28</v>
      </c>
      <c r="I29" s="130">
        <f t="shared" si="14"/>
        <v>30</v>
      </c>
      <c r="J29" s="130">
        <f t="shared" si="14"/>
        <v>28</v>
      </c>
      <c r="K29" s="130">
        <f t="shared" si="14"/>
        <v>30</v>
      </c>
      <c r="L29" s="130">
        <f t="shared" si="14"/>
        <v>28</v>
      </c>
      <c r="M29" s="130">
        <f t="shared" si="14"/>
        <v>30</v>
      </c>
      <c r="N29" s="130">
        <f t="shared" si="14"/>
        <v>28</v>
      </c>
      <c r="O29" s="130">
        <f t="shared" si="14"/>
        <v>30</v>
      </c>
      <c r="P29" s="130">
        <f t="shared" si="14"/>
        <v>28</v>
      </c>
      <c r="Q29" s="130">
        <f t="shared" si="14"/>
        <v>30</v>
      </c>
      <c r="R29" s="130">
        <f t="shared" si="14"/>
        <v>28</v>
      </c>
      <c r="S29" s="130">
        <f t="shared" si="14"/>
        <v>30</v>
      </c>
      <c r="T29" s="130">
        <f t="shared" si="14"/>
        <v>26</v>
      </c>
      <c r="U29" s="131"/>
      <c r="V29" s="118">
        <f>SUM(E29:T29)</f>
        <v>462</v>
      </c>
      <c r="W29" s="100"/>
      <c r="X29" s="130">
        <f>SUM(X31,X41,X47)</f>
        <v>36</v>
      </c>
      <c r="Y29" s="130">
        <f aca="true" t="shared" si="15" ref="Y29:AJ29">SUM(Y31,Y41,Y47)</f>
        <v>36</v>
      </c>
      <c r="Z29" s="130">
        <f t="shared" si="15"/>
        <v>36</v>
      </c>
      <c r="AA29" s="130">
        <f t="shared" si="15"/>
        <v>36</v>
      </c>
      <c r="AB29" s="130">
        <f t="shared" si="15"/>
        <v>36</v>
      </c>
      <c r="AC29" s="130">
        <f t="shared" si="15"/>
        <v>36</v>
      </c>
      <c r="AD29" s="130">
        <f t="shared" si="15"/>
        <v>36</v>
      </c>
      <c r="AE29" s="130">
        <f t="shared" si="15"/>
        <v>36</v>
      </c>
      <c r="AF29" s="130">
        <f t="shared" si="15"/>
        <v>36</v>
      </c>
      <c r="AG29" s="130">
        <f t="shared" si="15"/>
        <v>36</v>
      </c>
      <c r="AH29" s="130">
        <f t="shared" si="15"/>
        <v>36</v>
      </c>
      <c r="AI29" s="130">
        <f t="shared" si="15"/>
        <v>36</v>
      </c>
      <c r="AJ29" s="130">
        <f t="shared" si="15"/>
        <v>36</v>
      </c>
      <c r="AK29" s="132"/>
      <c r="AL29" s="132"/>
      <c r="AM29" s="132"/>
      <c r="AN29" s="132"/>
      <c r="AO29" s="132"/>
      <c r="AP29" s="132"/>
      <c r="AQ29" s="132"/>
      <c r="AR29" s="132"/>
      <c r="AS29" s="254"/>
      <c r="AT29" s="249"/>
      <c r="AU29" s="130">
        <f>SUM(AU31,AU41,AU47)</f>
        <v>36</v>
      </c>
      <c r="AV29" s="122">
        <f>SUM(X29:AU29)</f>
        <v>504</v>
      </c>
      <c r="AW29" s="103"/>
      <c r="AX29" s="104"/>
      <c r="AY29" s="104"/>
      <c r="AZ29" s="104"/>
      <c r="BA29" s="104"/>
      <c r="BB29" s="104"/>
      <c r="BC29" s="104"/>
      <c r="BD29" s="105">
        <f t="shared" si="5"/>
        <v>966</v>
      </c>
      <c r="BE29" s="10"/>
    </row>
    <row r="30" spans="1:57" ht="15.75">
      <c r="A30" s="366"/>
      <c r="B30" s="347"/>
      <c r="C30" s="347"/>
      <c r="D30" s="146" t="s">
        <v>108</v>
      </c>
      <c r="E30" s="130">
        <f>SUM(E32,E42,E48)</f>
        <v>15</v>
      </c>
      <c r="F30" s="130">
        <f aca="true" t="shared" si="16" ref="F30:T30">SUM(F32,F42,F48)</f>
        <v>14</v>
      </c>
      <c r="G30" s="130">
        <f t="shared" si="16"/>
        <v>15</v>
      </c>
      <c r="H30" s="130">
        <f t="shared" si="16"/>
        <v>14</v>
      </c>
      <c r="I30" s="130">
        <f t="shared" si="16"/>
        <v>15</v>
      </c>
      <c r="J30" s="130">
        <f t="shared" si="16"/>
        <v>14</v>
      </c>
      <c r="K30" s="130">
        <f t="shared" si="16"/>
        <v>15</v>
      </c>
      <c r="L30" s="130">
        <f t="shared" si="16"/>
        <v>14</v>
      </c>
      <c r="M30" s="130">
        <f t="shared" si="16"/>
        <v>15</v>
      </c>
      <c r="N30" s="130">
        <f t="shared" si="16"/>
        <v>14</v>
      </c>
      <c r="O30" s="130">
        <f t="shared" si="16"/>
        <v>15</v>
      </c>
      <c r="P30" s="130">
        <f t="shared" si="16"/>
        <v>14</v>
      </c>
      <c r="Q30" s="130">
        <f t="shared" si="16"/>
        <v>15</v>
      </c>
      <c r="R30" s="130">
        <f t="shared" si="16"/>
        <v>14</v>
      </c>
      <c r="S30" s="130">
        <f t="shared" si="16"/>
        <v>15</v>
      </c>
      <c r="T30" s="130">
        <f t="shared" si="16"/>
        <v>13</v>
      </c>
      <c r="U30" s="131"/>
      <c r="V30" s="118">
        <f>SUM(E30:T30)</f>
        <v>231</v>
      </c>
      <c r="W30" s="100"/>
      <c r="X30" s="130">
        <f>SUM(X32,X42,X48)</f>
        <v>18</v>
      </c>
      <c r="Y30" s="130">
        <f aca="true" t="shared" si="17" ref="Y30:AJ30">SUM(Y32,Y42,Y48)</f>
        <v>18</v>
      </c>
      <c r="Z30" s="130">
        <f t="shared" si="17"/>
        <v>18</v>
      </c>
      <c r="AA30" s="130">
        <f t="shared" si="17"/>
        <v>18</v>
      </c>
      <c r="AB30" s="130">
        <f t="shared" si="17"/>
        <v>18</v>
      </c>
      <c r="AC30" s="130">
        <f t="shared" si="17"/>
        <v>18</v>
      </c>
      <c r="AD30" s="130">
        <f t="shared" si="17"/>
        <v>18</v>
      </c>
      <c r="AE30" s="130">
        <f t="shared" si="17"/>
        <v>18</v>
      </c>
      <c r="AF30" s="130">
        <f t="shared" si="17"/>
        <v>18</v>
      </c>
      <c r="AG30" s="130">
        <f t="shared" si="17"/>
        <v>18</v>
      </c>
      <c r="AH30" s="130">
        <f t="shared" si="17"/>
        <v>18</v>
      </c>
      <c r="AI30" s="130">
        <f t="shared" si="17"/>
        <v>18</v>
      </c>
      <c r="AJ30" s="130">
        <f t="shared" si="17"/>
        <v>18</v>
      </c>
      <c r="AK30" s="132"/>
      <c r="AL30" s="132"/>
      <c r="AM30" s="132"/>
      <c r="AN30" s="132"/>
      <c r="AO30" s="132"/>
      <c r="AP30" s="132"/>
      <c r="AQ30" s="132"/>
      <c r="AR30" s="132"/>
      <c r="AS30" s="254"/>
      <c r="AT30" s="249"/>
      <c r="AU30" s="130">
        <f>SUM(AU32,AU42,AU48)</f>
        <v>18</v>
      </c>
      <c r="AV30" s="122">
        <f>SUM(X30:AU30)</f>
        <v>252</v>
      </c>
      <c r="AW30" s="103"/>
      <c r="AX30" s="104"/>
      <c r="AY30" s="104"/>
      <c r="AZ30" s="104"/>
      <c r="BA30" s="104"/>
      <c r="BB30" s="104"/>
      <c r="BC30" s="104"/>
      <c r="BD30" s="105">
        <f t="shared" si="5"/>
        <v>483</v>
      </c>
      <c r="BE30" s="10"/>
    </row>
    <row r="31" spans="1:57" ht="49.5" customHeight="1">
      <c r="A31" s="366"/>
      <c r="B31" s="352" t="s">
        <v>42</v>
      </c>
      <c r="C31" s="346" t="s">
        <v>107</v>
      </c>
      <c r="D31" s="146" t="s">
        <v>17</v>
      </c>
      <c r="E31" s="133">
        <f>SUM(E33,E35,E37,E39)</f>
        <v>12</v>
      </c>
      <c r="F31" s="133">
        <f aca="true" t="shared" si="18" ref="F31:T31">SUM(F33,F35,F37,F39)</f>
        <v>10</v>
      </c>
      <c r="G31" s="133">
        <f t="shared" si="18"/>
        <v>12</v>
      </c>
      <c r="H31" s="133">
        <f t="shared" si="18"/>
        <v>10</v>
      </c>
      <c r="I31" s="133">
        <f t="shared" si="18"/>
        <v>12</v>
      </c>
      <c r="J31" s="133">
        <f t="shared" si="18"/>
        <v>10</v>
      </c>
      <c r="K31" s="133">
        <f t="shared" si="18"/>
        <v>12</v>
      </c>
      <c r="L31" s="133">
        <f t="shared" si="18"/>
        <v>10</v>
      </c>
      <c r="M31" s="133">
        <f t="shared" si="18"/>
        <v>12</v>
      </c>
      <c r="N31" s="133">
        <f t="shared" si="18"/>
        <v>10</v>
      </c>
      <c r="O31" s="133">
        <f t="shared" si="18"/>
        <v>12</v>
      </c>
      <c r="P31" s="133">
        <f t="shared" si="18"/>
        <v>10</v>
      </c>
      <c r="Q31" s="133">
        <f t="shared" si="18"/>
        <v>12</v>
      </c>
      <c r="R31" s="133">
        <f t="shared" si="18"/>
        <v>10</v>
      </c>
      <c r="S31" s="133">
        <f t="shared" si="18"/>
        <v>12</v>
      </c>
      <c r="T31" s="133">
        <f t="shared" si="18"/>
        <v>10</v>
      </c>
      <c r="U31" s="88"/>
      <c r="V31" s="118">
        <f>SUM(E31:T31)</f>
        <v>176</v>
      </c>
      <c r="W31" s="100"/>
      <c r="X31" s="133">
        <f aca="true" t="shared" si="19" ref="X31:AJ31">SUM(X33,X35,X37,X39,X51,X74)</f>
        <v>4</v>
      </c>
      <c r="Y31" s="133">
        <f t="shared" si="19"/>
        <v>4</v>
      </c>
      <c r="Z31" s="133">
        <f t="shared" si="19"/>
        <v>4</v>
      </c>
      <c r="AA31" s="133">
        <f t="shared" si="19"/>
        <v>4</v>
      </c>
      <c r="AB31" s="133">
        <f t="shared" si="19"/>
        <v>4</v>
      </c>
      <c r="AC31" s="133">
        <f t="shared" si="19"/>
        <v>4</v>
      </c>
      <c r="AD31" s="133">
        <f t="shared" si="19"/>
        <v>4</v>
      </c>
      <c r="AE31" s="133">
        <f t="shared" si="19"/>
        <v>4</v>
      </c>
      <c r="AF31" s="133">
        <f t="shared" si="19"/>
        <v>4</v>
      </c>
      <c r="AG31" s="133">
        <f t="shared" si="19"/>
        <v>4</v>
      </c>
      <c r="AH31" s="133">
        <f t="shared" si="19"/>
        <v>4</v>
      </c>
      <c r="AI31" s="133">
        <f t="shared" si="19"/>
        <v>4</v>
      </c>
      <c r="AJ31" s="133">
        <f t="shared" si="19"/>
        <v>4</v>
      </c>
      <c r="AK31" s="134"/>
      <c r="AL31" s="134"/>
      <c r="AM31" s="134"/>
      <c r="AN31" s="134"/>
      <c r="AO31" s="134"/>
      <c r="AP31" s="134"/>
      <c r="AQ31" s="134"/>
      <c r="AR31" s="134"/>
      <c r="AS31" s="255"/>
      <c r="AT31" s="251"/>
      <c r="AU31" s="133">
        <f>SUM(AU33,AU35,AU37,AU39,AU51,AU74)</f>
        <v>4</v>
      </c>
      <c r="AV31" s="135">
        <f>SUM(AU31,X31:AJ31)</f>
        <v>56</v>
      </c>
      <c r="AW31" s="103"/>
      <c r="AX31" s="104"/>
      <c r="AY31" s="104"/>
      <c r="AZ31" s="104"/>
      <c r="BA31" s="104"/>
      <c r="BB31" s="104"/>
      <c r="BC31" s="104"/>
      <c r="BD31" s="105">
        <f t="shared" si="5"/>
        <v>232</v>
      </c>
      <c r="BE31" s="10"/>
    </row>
    <row r="32" spans="1:57" ht="44.25" customHeight="1">
      <c r="A32" s="366"/>
      <c r="B32" s="352"/>
      <c r="C32" s="346"/>
      <c r="D32" s="146" t="s">
        <v>108</v>
      </c>
      <c r="E32" s="133">
        <f>SUM(E34,E36,E38,E40)</f>
        <v>6</v>
      </c>
      <c r="F32" s="133">
        <f aca="true" t="shared" si="20" ref="F32:T32">SUM(F34,F36,F38,F40)</f>
        <v>5</v>
      </c>
      <c r="G32" s="133">
        <f t="shared" si="20"/>
        <v>6</v>
      </c>
      <c r="H32" s="133">
        <f t="shared" si="20"/>
        <v>5</v>
      </c>
      <c r="I32" s="133">
        <f t="shared" si="20"/>
        <v>6</v>
      </c>
      <c r="J32" s="133">
        <f t="shared" si="20"/>
        <v>5</v>
      </c>
      <c r="K32" s="133">
        <f t="shared" si="20"/>
        <v>6</v>
      </c>
      <c r="L32" s="133">
        <f t="shared" si="20"/>
        <v>5</v>
      </c>
      <c r="M32" s="133">
        <f t="shared" si="20"/>
        <v>6</v>
      </c>
      <c r="N32" s="133">
        <f t="shared" si="20"/>
        <v>5</v>
      </c>
      <c r="O32" s="133">
        <f t="shared" si="20"/>
        <v>6</v>
      </c>
      <c r="P32" s="133">
        <f t="shared" si="20"/>
        <v>5</v>
      </c>
      <c r="Q32" s="133">
        <f t="shared" si="20"/>
        <v>6</v>
      </c>
      <c r="R32" s="133">
        <f t="shared" si="20"/>
        <v>5</v>
      </c>
      <c r="S32" s="133">
        <f t="shared" si="20"/>
        <v>6</v>
      </c>
      <c r="T32" s="133">
        <f t="shared" si="20"/>
        <v>5</v>
      </c>
      <c r="U32" s="88"/>
      <c r="V32" s="118">
        <f>SUM(E32:T32)</f>
        <v>88</v>
      </c>
      <c r="W32" s="100"/>
      <c r="X32" s="133">
        <f>SUM(X34,X36,X38,X40)</f>
        <v>2</v>
      </c>
      <c r="Y32" s="133">
        <f aca="true" t="shared" si="21" ref="Y32:AJ32">SUM(Y34,Y36,Y38,Y40)</f>
        <v>3</v>
      </c>
      <c r="Z32" s="133">
        <f t="shared" si="21"/>
        <v>2</v>
      </c>
      <c r="AA32" s="133">
        <f t="shared" si="21"/>
        <v>3</v>
      </c>
      <c r="AB32" s="133">
        <f t="shared" si="21"/>
        <v>2</v>
      </c>
      <c r="AC32" s="133">
        <f t="shared" si="21"/>
        <v>3</v>
      </c>
      <c r="AD32" s="133">
        <f t="shared" si="21"/>
        <v>2</v>
      </c>
      <c r="AE32" s="133">
        <f t="shared" si="21"/>
        <v>3</v>
      </c>
      <c r="AF32" s="133">
        <f t="shared" si="21"/>
        <v>2</v>
      </c>
      <c r="AG32" s="133">
        <f t="shared" si="21"/>
        <v>3</v>
      </c>
      <c r="AH32" s="133">
        <f t="shared" si="21"/>
        <v>2</v>
      </c>
      <c r="AI32" s="133">
        <f t="shared" si="21"/>
        <v>3</v>
      </c>
      <c r="AJ32" s="133">
        <f t="shared" si="21"/>
        <v>2</v>
      </c>
      <c r="AK32" s="134"/>
      <c r="AL32" s="134"/>
      <c r="AM32" s="134"/>
      <c r="AN32" s="134"/>
      <c r="AO32" s="134"/>
      <c r="AP32" s="134"/>
      <c r="AQ32" s="134"/>
      <c r="AR32" s="134"/>
      <c r="AS32" s="255"/>
      <c r="AT32" s="251"/>
      <c r="AU32" s="133">
        <f>SUM(AU34,AU36,AU38,AU40)</f>
        <v>3</v>
      </c>
      <c r="AV32" s="135">
        <f>SUM(AU32,X32:AJ32)</f>
        <v>35</v>
      </c>
      <c r="AW32" s="103"/>
      <c r="AX32" s="104"/>
      <c r="AY32" s="104"/>
      <c r="AZ32" s="104"/>
      <c r="BA32" s="104"/>
      <c r="BB32" s="104"/>
      <c r="BC32" s="104"/>
      <c r="BD32" s="105">
        <f t="shared" si="5"/>
        <v>123</v>
      </c>
      <c r="BE32" s="10"/>
    </row>
    <row r="33" spans="1:57" ht="15.75">
      <c r="A33" s="366"/>
      <c r="B33" s="350" t="s">
        <v>58</v>
      </c>
      <c r="C33" s="351" t="s">
        <v>59</v>
      </c>
      <c r="D33" s="115" t="s">
        <v>17</v>
      </c>
      <c r="E33" s="88">
        <v>4</v>
      </c>
      <c r="F33" s="88">
        <v>2</v>
      </c>
      <c r="G33" s="88">
        <v>4</v>
      </c>
      <c r="H33" s="88">
        <v>2</v>
      </c>
      <c r="I33" s="88">
        <v>4</v>
      </c>
      <c r="J33" s="88">
        <v>2</v>
      </c>
      <c r="K33" s="88">
        <v>4</v>
      </c>
      <c r="L33" s="88">
        <v>2</v>
      </c>
      <c r="M33" s="88">
        <v>4</v>
      </c>
      <c r="N33" s="88">
        <v>2</v>
      </c>
      <c r="O33" s="88">
        <v>4</v>
      </c>
      <c r="P33" s="88">
        <v>2</v>
      </c>
      <c r="Q33" s="88">
        <v>4</v>
      </c>
      <c r="R33" s="88">
        <v>2</v>
      </c>
      <c r="S33" s="88">
        <v>4</v>
      </c>
      <c r="T33" s="88">
        <v>2</v>
      </c>
      <c r="U33" s="88"/>
      <c r="V33" s="136">
        <f>SUM(E33:T33)</f>
        <v>48</v>
      </c>
      <c r="W33" s="13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138"/>
      <c r="AL33" s="138"/>
      <c r="AM33" s="138"/>
      <c r="AN33" s="138"/>
      <c r="AO33" s="138"/>
      <c r="AP33" s="138"/>
      <c r="AQ33" s="138"/>
      <c r="AR33" s="138"/>
      <c r="AS33" s="256"/>
      <c r="AT33" s="249"/>
      <c r="AU33" s="87"/>
      <c r="AV33" s="122">
        <f>SUM(X33:AS33)</f>
        <v>0</v>
      </c>
      <c r="AW33" s="103"/>
      <c r="AX33" s="104"/>
      <c r="AY33" s="104"/>
      <c r="AZ33" s="104"/>
      <c r="BA33" s="104"/>
      <c r="BB33" s="104"/>
      <c r="BC33" s="104"/>
      <c r="BD33" s="105">
        <f t="shared" si="5"/>
        <v>48</v>
      </c>
      <c r="BE33" s="10"/>
    </row>
    <row r="34" spans="1:57" ht="15.75">
      <c r="A34" s="366"/>
      <c r="B34" s="350"/>
      <c r="C34" s="351"/>
      <c r="D34" s="115" t="s">
        <v>18</v>
      </c>
      <c r="E34" s="88">
        <v>1</v>
      </c>
      <c r="F34" s="88">
        <v>1</v>
      </c>
      <c r="G34" s="88">
        <v>1</v>
      </c>
      <c r="H34" s="88">
        <v>1</v>
      </c>
      <c r="I34" s="88">
        <v>1</v>
      </c>
      <c r="J34" s="88">
        <v>1</v>
      </c>
      <c r="K34" s="88">
        <v>1</v>
      </c>
      <c r="L34" s="88">
        <v>1</v>
      </c>
      <c r="M34" s="88">
        <v>1</v>
      </c>
      <c r="N34" s="88">
        <v>1</v>
      </c>
      <c r="O34" s="88">
        <v>1</v>
      </c>
      <c r="P34" s="88">
        <v>1</v>
      </c>
      <c r="Q34" s="88">
        <v>1</v>
      </c>
      <c r="R34" s="88">
        <v>1</v>
      </c>
      <c r="S34" s="88">
        <v>2</v>
      </c>
      <c r="T34" s="88">
        <v>1</v>
      </c>
      <c r="U34" s="88"/>
      <c r="V34" s="136">
        <f aca="true" t="shared" si="22" ref="V34:V40">SUM(E34:T34)</f>
        <v>17</v>
      </c>
      <c r="W34" s="13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138"/>
      <c r="AL34" s="138"/>
      <c r="AM34" s="138"/>
      <c r="AN34" s="138"/>
      <c r="AO34" s="138"/>
      <c r="AP34" s="138"/>
      <c r="AQ34" s="138"/>
      <c r="AR34" s="138"/>
      <c r="AS34" s="256"/>
      <c r="AT34" s="249"/>
      <c r="AU34" s="87"/>
      <c r="AV34" s="122">
        <f aca="true" t="shared" si="23" ref="AV34:AV74">SUM(X34:AU34)</f>
        <v>0</v>
      </c>
      <c r="AW34" s="103"/>
      <c r="AX34" s="104"/>
      <c r="AY34" s="104"/>
      <c r="AZ34" s="104"/>
      <c r="BA34" s="104"/>
      <c r="BB34" s="104"/>
      <c r="BC34" s="104"/>
      <c r="BD34" s="105">
        <f t="shared" si="5"/>
        <v>17</v>
      </c>
      <c r="BE34" s="10"/>
    </row>
    <row r="35" spans="1:57" ht="15.75">
      <c r="A35" s="366"/>
      <c r="B35" s="333" t="s">
        <v>45</v>
      </c>
      <c r="C35" s="331" t="s">
        <v>114</v>
      </c>
      <c r="D35" s="115" t="s">
        <v>17</v>
      </c>
      <c r="E35" s="88">
        <v>2</v>
      </c>
      <c r="F35" s="88">
        <v>2</v>
      </c>
      <c r="G35" s="88">
        <v>2</v>
      </c>
      <c r="H35" s="88">
        <v>2</v>
      </c>
      <c r="I35" s="88">
        <v>2</v>
      </c>
      <c r="J35" s="88">
        <v>2</v>
      </c>
      <c r="K35" s="88">
        <v>2</v>
      </c>
      <c r="L35" s="88">
        <v>2</v>
      </c>
      <c r="M35" s="88">
        <v>2</v>
      </c>
      <c r="N35" s="88">
        <v>2</v>
      </c>
      <c r="O35" s="88">
        <v>2</v>
      </c>
      <c r="P35" s="88">
        <v>2</v>
      </c>
      <c r="Q35" s="88">
        <v>2</v>
      </c>
      <c r="R35" s="88">
        <v>2</v>
      </c>
      <c r="S35" s="88">
        <v>2</v>
      </c>
      <c r="T35" s="88">
        <v>2</v>
      </c>
      <c r="U35" s="88"/>
      <c r="V35" s="136">
        <f t="shared" si="22"/>
        <v>32</v>
      </c>
      <c r="W35" s="137"/>
      <c r="X35" s="87">
        <v>2</v>
      </c>
      <c r="Y35" s="87">
        <v>2</v>
      </c>
      <c r="Z35" s="87">
        <v>2</v>
      </c>
      <c r="AA35" s="87">
        <v>2</v>
      </c>
      <c r="AB35" s="87">
        <v>2</v>
      </c>
      <c r="AC35" s="87">
        <v>2</v>
      </c>
      <c r="AD35" s="87">
        <v>2</v>
      </c>
      <c r="AE35" s="87">
        <v>2</v>
      </c>
      <c r="AF35" s="87">
        <v>2</v>
      </c>
      <c r="AG35" s="87">
        <v>2</v>
      </c>
      <c r="AH35" s="87">
        <v>2</v>
      </c>
      <c r="AI35" s="87">
        <v>2</v>
      </c>
      <c r="AJ35" s="87">
        <v>2</v>
      </c>
      <c r="AK35" s="138"/>
      <c r="AL35" s="138"/>
      <c r="AM35" s="138"/>
      <c r="AN35" s="138"/>
      <c r="AO35" s="138"/>
      <c r="AP35" s="138"/>
      <c r="AQ35" s="138"/>
      <c r="AR35" s="138"/>
      <c r="AS35" s="256"/>
      <c r="AT35" s="249"/>
      <c r="AU35" s="87">
        <v>2</v>
      </c>
      <c r="AV35" s="122">
        <f t="shared" si="23"/>
        <v>28</v>
      </c>
      <c r="AW35" s="103"/>
      <c r="AX35" s="104"/>
      <c r="AY35" s="104"/>
      <c r="AZ35" s="104"/>
      <c r="BA35" s="104"/>
      <c r="BB35" s="104"/>
      <c r="BC35" s="104"/>
      <c r="BD35" s="105">
        <f t="shared" si="5"/>
        <v>60</v>
      </c>
      <c r="BE35" s="10"/>
    </row>
    <row r="36" spans="1:57" ht="15.75">
      <c r="A36" s="366"/>
      <c r="B36" s="334"/>
      <c r="C36" s="332"/>
      <c r="D36" s="115" t="s">
        <v>18</v>
      </c>
      <c r="E36" s="88">
        <v>1</v>
      </c>
      <c r="F36" s="88">
        <v>1</v>
      </c>
      <c r="G36" s="88">
        <v>1</v>
      </c>
      <c r="H36" s="88">
        <v>1</v>
      </c>
      <c r="I36" s="88">
        <v>1</v>
      </c>
      <c r="J36" s="88">
        <v>1</v>
      </c>
      <c r="K36" s="88">
        <v>1</v>
      </c>
      <c r="L36" s="88">
        <v>1</v>
      </c>
      <c r="M36" s="88">
        <v>1</v>
      </c>
      <c r="N36" s="88">
        <v>1</v>
      </c>
      <c r="O36" s="88">
        <v>1</v>
      </c>
      <c r="P36" s="88">
        <v>1</v>
      </c>
      <c r="Q36" s="88">
        <v>1</v>
      </c>
      <c r="R36" s="88">
        <v>1</v>
      </c>
      <c r="S36" s="88">
        <v>1</v>
      </c>
      <c r="T36" s="88">
        <v>1</v>
      </c>
      <c r="U36" s="88"/>
      <c r="V36" s="136">
        <f t="shared" si="22"/>
        <v>16</v>
      </c>
      <c r="W36" s="137"/>
      <c r="X36" s="87"/>
      <c r="Y36" s="87">
        <v>1</v>
      </c>
      <c r="Z36" s="87"/>
      <c r="AA36" s="87">
        <v>1</v>
      </c>
      <c r="AB36" s="87"/>
      <c r="AC36" s="87">
        <v>1</v>
      </c>
      <c r="AD36" s="87"/>
      <c r="AE36" s="87">
        <v>1</v>
      </c>
      <c r="AF36" s="87"/>
      <c r="AG36" s="87">
        <v>1</v>
      </c>
      <c r="AH36" s="87"/>
      <c r="AI36" s="87">
        <v>1</v>
      </c>
      <c r="AJ36" s="87"/>
      <c r="AK36" s="138"/>
      <c r="AL36" s="138"/>
      <c r="AM36" s="138"/>
      <c r="AN36" s="138"/>
      <c r="AO36" s="138"/>
      <c r="AP36" s="138"/>
      <c r="AQ36" s="138"/>
      <c r="AR36" s="138"/>
      <c r="AS36" s="256"/>
      <c r="AT36" s="249"/>
      <c r="AU36" s="87">
        <v>1</v>
      </c>
      <c r="AV36" s="122">
        <f t="shared" si="23"/>
        <v>7</v>
      </c>
      <c r="AW36" s="103"/>
      <c r="AX36" s="104"/>
      <c r="AY36" s="104"/>
      <c r="AZ36" s="104"/>
      <c r="BA36" s="104"/>
      <c r="BB36" s="104"/>
      <c r="BC36" s="104"/>
      <c r="BD36" s="105">
        <f t="shared" si="5"/>
        <v>23</v>
      </c>
      <c r="BE36" s="10"/>
    </row>
    <row r="37" spans="1:57" ht="15.75">
      <c r="A37" s="366"/>
      <c r="B37" s="145" t="s">
        <v>41</v>
      </c>
      <c r="C37" s="331" t="s">
        <v>115</v>
      </c>
      <c r="D37" s="115" t="s">
        <v>17</v>
      </c>
      <c r="E37" s="88">
        <v>2</v>
      </c>
      <c r="F37" s="88">
        <v>2</v>
      </c>
      <c r="G37" s="88">
        <v>2</v>
      </c>
      <c r="H37" s="88">
        <v>2</v>
      </c>
      <c r="I37" s="88">
        <v>2</v>
      </c>
      <c r="J37" s="88">
        <v>2</v>
      </c>
      <c r="K37" s="88">
        <v>2</v>
      </c>
      <c r="L37" s="88">
        <v>2</v>
      </c>
      <c r="M37" s="88">
        <v>2</v>
      </c>
      <c r="N37" s="88">
        <v>2</v>
      </c>
      <c r="O37" s="88">
        <v>2</v>
      </c>
      <c r="P37" s="88">
        <v>2</v>
      </c>
      <c r="Q37" s="88">
        <v>2</v>
      </c>
      <c r="R37" s="88">
        <v>2</v>
      </c>
      <c r="S37" s="88">
        <v>2</v>
      </c>
      <c r="T37" s="88">
        <v>2</v>
      </c>
      <c r="U37" s="88"/>
      <c r="V37" s="136">
        <f t="shared" si="22"/>
        <v>32</v>
      </c>
      <c r="W37" s="137"/>
      <c r="X37" s="87">
        <v>2</v>
      </c>
      <c r="Y37" s="87">
        <v>2</v>
      </c>
      <c r="Z37" s="87">
        <v>2</v>
      </c>
      <c r="AA37" s="87">
        <v>2</v>
      </c>
      <c r="AB37" s="87">
        <v>2</v>
      </c>
      <c r="AC37" s="87">
        <v>2</v>
      </c>
      <c r="AD37" s="87">
        <v>2</v>
      </c>
      <c r="AE37" s="87">
        <v>2</v>
      </c>
      <c r="AF37" s="87">
        <v>2</v>
      </c>
      <c r="AG37" s="87">
        <v>2</v>
      </c>
      <c r="AH37" s="87">
        <v>2</v>
      </c>
      <c r="AI37" s="87">
        <v>2</v>
      </c>
      <c r="AJ37" s="87">
        <v>2</v>
      </c>
      <c r="AK37" s="138"/>
      <c r="AL37" s="138"/>
      <c r="AM37" s="138"/>
      <c r="AN37" s="138"/>
      <c r="AO37" s="138"/>
      <c r="AP37" s="138"/>
      <c r="AQ37" s="138"/>
      <c r="AR37" s="138"/>
      <c r="AS37" s="256"/>
      <c r="AT37" s="249"/>
      <c r="AU37" s="87">
        <v>2</v>
      </c>
      <c r="AV37" s="122">
        <f t="shared" si="23"/>
        <v>28</v>
      </c>
      <c r="AW37" s="103"/>
      <c r="AX37" s="104"/>
      <c r="AY37" s="104"/>
      <c r="AZ37" s="104"/>
      <c r="BA37" s="104"/>
      <c r="BB37" s="104"/>
      <c r="BC37" s="104"/>
      <c r="BD37" s="105">
        <f t="shared" si="5"/>
        <v>60</v>
      </c>
      <c r="BE37" s="10"/>
    </row>
    <row r="38" spans="1:57" ht="15.75">
      <c r="A38" s="366"/>
      <c r="B38" s="145"/>
      <c r="C38" s="332"/>
      <c r="D38" s="115" t="s">
        <v>18</v>
      </c>
      <c r="E38" s="88">
        <v>2</v>
      </c>
      <c r="F38" s="88">
        <v>2</v>
      </c>
      <c r="G38" s="88">
        <v>2</v>
      </c>
      <c r="H38" s="88">
        <v>2</v>
      </c>
      <c r="I38" s="88">
        <v>2</v>
      </c>
      <c r="J38" s="88">
        <v>2</v>
      </c>
      <c r="K38" s="88">
        <v>2</v>
      </c>
      <c r="L38" s="88">
        <v>2</v>
      </c>
      <c r="M38" s="88">
        <v>2</v>
      </c>
      <c r="N38" s="88">
        <v>2</v>
      </c>
      <c r="O38" s="88">
        <v>2</v>
      </c>
      <c r="P38" s="88">
        <v>2</v>
      </c>
      <c r="Q38" s="88">
        <v>2</v>
      </c>
      <c r="R38" s="88">
        <v>2</v>
      </c>
      <c r="S38" s="88">
        <v>2</v>
      </c>
      <c r="T38" s="88">
        <v>2</v>
      </c>
      <c r="U38" s="88"/>
      <c r="V38" s="136">
        <f t="shared" si="22"/>
        <v>32</v>
      </c>
      <c r="W38" s="137"/>
      <c r="X38" s="87">
        <v>2</v>
      </c>
      <c r="Y38" s="87">
        <v>2</v>
      </c>
      <c r="Z38" s="87">
        <v>2</v>
      </c>
      <c r="AA38" s="87">
        <v>2</v>
      </c>
      <c r="AB38" s="87">
        <v>2</v>
      </c>
      <c r="AC38" s="87">
        <v>2</v>
      </c>
      <c r="AD38" s="87">
        <v>2</v>
      </c>
      <c r="AE38" s="87">
        <v>2</v>
      </c>
      <c r="AF38" s="87">
        <v>2</v>
      </c>
      <c r="AG38" s="87">
        <v>2</v>
      </c>
      <c r="AH38" s="87">
        <v>2</v>
      </c>
      <c r="AI38" s="87">
        <v>2</v>
      </c>
      <c r="AJ38" s="87">
        <v>2</v>
      </c>
      <c r="AK38" s="138"/>
      <c r="AL38" s="138"/>
      <c r="AM38" s="138"/>
      <c r="AN38" s="138"/>
      <c r="AO38" s="138"/>
      <c r="AP38" s="138"/>
      <c r="AQ38" s="138"/>
      <c r="AR38" s="138"/>
      <c r="AS38" s="256"/>
      <c r="AT38" s="249"/>
      <c r="AU38" s="87">
        <v>2</v>
      </c>
      <c r="AV38" s="122">
        <f t="shared" si="23"/>
        <v>28</v>
      </c>
      <c r="AW38" s="103"/>
      <c r="AX38" s="104"/>
      <c r="AY38" s="104"/>
      <c r="AZ38" s="104"/>
      <c r="BA38" s="104"/>
      <c r="BB38" s="104"/>
      <c r="BC38" s="104"/>
      <c r="BD38" s="105">
        <f t="shared" si="5"/>
        <v>60</v>
      </c>
      <c r="BE38" s="10"/>
    </row>
    <row r="39" spans="1:57" ht="15.75">
      <c r="A39" s="366"/>
      <c r="B39" s="333" t="s">
        <v>116</v>
      </c>
      <c r="C39" s="331" t="s">
        <v>117</v>
      </c>
      <c r="D39" s="115" t="s">
        <v>17</v>
      </c>
      <c r="E39" s="88">
        <v>4</v>
      </c>
      <c r="F39" s="88">
        <v>4</v>
      </c>
      <c r="G39" s="88">
        <v>4</v>
      </c>
      <c r="H39" s="88">
        <v>4</v>
      </c>
      <c r="I39" s="88">
        <v>4</v>
      </c>
      <c r="J39" s="88">
        <v>4</v>
      </c>
      <c r="K39" s="88">
        <v>4</v>
      </c>
      <c r="L39" s="88">
        <v>4</v>
      </c>
      <c r="M39" s="88">
        <v>4</v>
      </c>
      <c r="N39" s="88">
        <v>4</v>
      </c>
      <c r="O39" s="88">
        <v>4</v>
      </c>
      <c r="P39" s="88">
        <v>4</v>
      </c>
      <c r="Q39" s="88">
        <v>4</v>
      </c>
      <c r="R39" s="88">
        <v>4</v>
      </c>
      <c r="S39" s="88">
        <v>4</v>
      </c>
      <c r="T39" s="88">
        <v>4</v>
      </c>
      <c r="U39" s="88"/>
      <c r="V39" s="136">
        <f t="shared" si="22"/>
        <v>64</v>
      </c>
      <c r="W39" s="13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138"/>
      <c r="AL39" s="138"/>
      <c r="AM39" s="138"/>
      <c r="AN39" s="138"/>
      <c r="AO39" s="138"/>
      <c r="AP39" s="138"/>
      <c r="AQ39" s="138"/>
      <c r="AR39" s="138"/>
      <c r="AS39" s="256"/>
      <c r="AT39" s="249"/>
      <c r="AU39" s="87"/>
      <c r="AV39" s="122">
        <f t="shared" si="23"/>
        <v>0</v>
      </c>
      <c r="AW39" s="103"/>
      <c r="AX39" s="104"/>
      <c r="AY39" s="104"/>
      <c r="AZ39" s="104"/>
      <c r="BA39" s="104"/>
      <c r="BB39" s="104"/>
      <c r="BC39" s="104"/>
      <c r="BD39" s="105">
        <f t="shared" si="5"/>
        <v>64</v>
      </c>
      <c r="BE39" s="10"/>
    </row>
    <row r="40" spans="1:57" ht="15.75">
      <c r="A40" s="366"/>
      <c r="B40" s="334"/>
      <c r="C40" s="332"/>
      <c r="D40" s="115" t="s">
        <v>18</v>
      </c>
      <c r="E40" s="88">
        <v>2</v>
      </c>
      <c r="F40" s="88">
        <v>1</v>
      </c>
      <c r="G40" s="88">
        <v>2</v>
      </c>
      <c r="H40" s="88">
        <v>1</v>
      </c>
      <c r="I40" s="88">
        <v>2</v>
      </c>
      <c r="J40" s="88">
        <v>1</v>
      </c>
      <c r="K40" s="88">
        <v>2</v>
      </c>
      <c r="L40" s="88">
        <v>1</v>
      </c>
      <c r="M40" s="88">
        <v>2</v>
      </c>
      <c r="N40" s="88">
        <v>1</v>
      </c>
      <c r="O40" s="88">
        <v>2</v>
      </c>
      <c r="P40" s="88">
        <v>1</v>
      </c>
      <c r="Q40" s="88">
        <v>2</v>
      </c>
      <c r="R40" s="88">
        <v>1</v>
      </c>
      <c r="S40" s="88">
        <v>1</v>
      </c>
      <c r="T40" s="88">
        <v>1</v>
      </c>
      <c r="U40" s="88"/>
      <c r="V40" s="136">
        <f t="shared" si="22"/>
        <v>23</v>
      </c>
      <c r="W40" s="13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138"/>
      <c r="AL40" s="138"/>
      <c r="AM40" s="138"/>
      <c r="AN40" s="138"/>
      <c r="AO40" s="138"/>
      <c r="AP40" s="138"/>
      <c r="AQ40" s="138"/>
      <c r="AR40" s="138"/>
      <c r="AS40" s="256"/>
      <c r="AT40" s="249"/>
      <c r="AU40" s="87"/>
      <c r="AV40" s="122">
        <f t="shared" si="23"/>
        <v>0</v>
      </c>
      <c r="AW40" s="103"/>
      <c r="AX40" s="104"/>
      <c r="AY40" s="104"/>
      <c r="AZ40" s="104"/>
      <c r="BA40" s="104"/>
      <c r="BB40" s="104"/>
      <c r="BC40" s="104"/>
      <c r="BD40" s="105">
        <f t="shared" si="5"/>
        <v>23</v>
      </c>
      <c r="BE40" s="10"/>
    </row>
    <row r="41" spans="1:57" ht="33.75" customHeight="1">
      <c r="A41" s="366"/>
      <c r="B41" s="348" t="s">
        <v>43</v>
      </c>
      <c r="C41" s="348" t="s">
        <v>179</v>
      </c>
      <c r="D41" s="147" t="s">
        <v>17</v>
      </c>
      <c r="E41" s="165">
        <f>SUM(E43,E45)</f>
        <v>4</v>
      </c>
      <c r="F41" s="165">
        <f aca="true" t="shared" si="24" ref="F41:T41">SUM(F43,F45)</f>
        <v>4</v>
      </c>
      <c r="G41" s="165">
        <f t="shared" si="24"/>
        <v>4</v>
      </c>
      <c r="H41" s="165">
        <f t="shared" si="24"/>
        <v>4</v>
      </c>
      <c r="I41" s="165">
        <f t="shared" si="24"/>
        <v>4</v>
      </c>
      <c r="J41" s="165">
        <f t="shared" si="24"/>
        <v>4</v>
      </c>
      <c r="K41" s="165">
        <f t="shared" si="24"/>
        <v>4</v>
      </c>
      <c r="L41" s="165">
        <f t="shared" si="24"/>
        <v>4</v>
      </c>
      <c r="M41" s="165">
        <f t="shared" si="24"/>
        <v>4</v>
      </c>
      <c r="N41" s="165">
        <f t="shared" si="24"/>
        <v>4</v>
      </c>
      <c r="O41" s="165">
        <f t="shared" si="24"/>
        <v>4</v>
      </c>
      <c r="P41" s="165">
        <f t="shared" si="24"/>
        <v>4</v>
      </c>
      <c r="Q41" s="165">
        <f t="shared" si="24"/>
        <v>4</v>
      </c>
      <c r="R41" s="165">
        <f t="shared" si="24"/>
        <v>4</v>
      </c>
      <c r="S41" s="165">
        <f t="shared" si="24"/>
        <v>4</v>
      </c>
      <c r="T41" s="165">
        <f t="shared" si="24"/>
        <v>4</v>
      </c>
      <c r="U41" s="88"/>
      <c r="V41" s="136">
        <f aca="true" t="shared" si="25" ref="V41:V52">SUM(E41:T41)</f>
        <v>64</v>
      </c>
      <c r="W41" s="137"/>
      <c r="X41" s="163">
        <f>SUM(X43,X45)</f>
        <v>4</v>
      </c>
      <c r="Y41" s="163">
        <f aca="true" t="shared" si="26" ref="Y41:AJ41">SUM(Y43,Y45)</f>
        <v>6</v>
      </c>
      <c r="Z41" s="163">
        <f t="shared" si="26"/>
        <v>4</v>
      </c>
      <c r="AA41" s="163">
        <f t="shared" si="26"/>
        <v>6</v>
      </c>
      <c r="AB41" s="163">
        <f t="shared" si="26"/>
        <v>2</v>
      </c>
      <c r="AC41" s="163">
        <f t="shared" si="26"/>
        <v>8</v>
      </c>
      <c r="AD41" s="163">
        <f t="shared" si="26"/>
        <v>2</v>
      </c>
      <c r="AE41" s="163">
        <f t="shared" si="26"/>
        <v>8</v>
      </c>
      <c r="AF41" s="163">
        <f t="shared" si="26"/>
        <v>4</v>
      </c>
      <c r="AG41" s="163">
        <f t="shared" si="26"/>
        <v>6</v>
      </c>
      <c r="AH41" s="163">
        <f t="shared" si="26"/>
        <v>4</v>
      </c>
      <c r="AI41" s="163">
        <f t="shared" si="26"/>
        <v>6</v>
      </c>
      <c r="AJ41" s="163">
        <f t="shared" si="26"/>
        <v>4</v>
      </c>
      <c r="AK41" s="164"/>
      <c r="AL41" s="164"/>
      <c r="AM41" s="164"/>
      <c r="AN41" s="164"/>
      <c r="AO41" s="164"/>
      <c r="AP41" s="164"/>
      <c r="AQ41" s="164"/>
      <c r="AR41" s="164"/>
      <c r="AS41" s="257"/>
      <c r="AT41" s="258"/>
      <c r="AU41" s="163">
        <f>SUM(AU43,AU45)</f>
        <v>6</v>
      </c>
      <c r="AV41" s="122">
        <f t="shared" si="23"/>
        <v>70</v>
      </c>
      <c r="AW41" s="103"/>
      <c r="AX41" s="104"/>
      <c r="AY41" s="104"/>
      <c r="AZ41" s="104"/>
      <c r="BA41" s="104"/>
      <c r="BB41" s="104"/>
      <c r="BC41" s="104"/>
      <c r="BD41" s="105">
        <f t="shared" si="5"/>
        <v>134</v>
      </c>
      <c r="BE41" s="10"/>
    </row>
    <row r="42" spans="1:57" ht="33.75" customHeight="1">
      <c r="A42" s="366"/>
      <c r="B42" s="349"/>
      <c r="C42" s="349"/>
      <c r="D42" s="147" t="s">
        <v>108</v>
      </c>
      <c r="E42" s="165">
        <f>SUM(E44,E46)</f>
        <v>2</v>
      </c>
      <c r="F42" s="165">
        <f aca="true" t="shared" si="27" ref="F42:T42">SUM(F44,F46)</f>
        <v>2</v>
      </c>
      <c r="G42" s="165">
        <f t="shared" si="27"/>
        <v>2</v>
      </c>
      <c r="H42" s="165">
        <f t="shared" si="27"/>
        <v>2</v>
      </c>
      <c r="I42" s="165">
        <f t="shared" si="27"/>
        <v>2</v>
      </c>
      <c r="J42" s="165">
        <f t="shared" si="27"/>
        <v>2</v>
      </c>
      <c r="K42" s="165">
        <f t="shared" si="27"/>
        <v>2</v>
      </c>
      <c r="L42" s="165">
        <f t="shared" si="27"/>
        <v>2</v>
      </c>
      <c r="M42" s="165">
        <f t="shared" si="27"/>
        <v>2</v>
      </c>
      <c r="N42" s="165">
        <f t="shared" si="27"/>
        <v>2</v>
      </c>
      <c r="O42" s="165">
        <f t="shared" si="27"/>
        <v>2</v>
      </c>
      <c r="P42" s="165">
        <f t="shared" si="27"/>
        <v>2</v>
      </c>
      <c r="Q42" s="165">
        <f t="shared" si="27"/>
        <v>2</v>
      </c>
      <c r="R42" s="165">
        <f t="shared" si="27"/>
        <v>2</v>
      </c>
      <c r="S42" s="165">
        <f t="shared" si="27"/>
        <v>2</v>
      </c>
      <c r="T42" s="165">
        <f t="shared" si="27"/>
        <v>2</v>
      </c>
      <c r="U42" s="88"/>
      <c r="V42" s="136">
        <f t="shared" si="25"/>
        <v>32</v>
      </c>
      <c r="W42" s="137"/>
      <c r="X42" s="163">
        <f>SUM(X44,X46)</f>
        <v>2</v>
      </c>
      <c r="Y42" s="163">
        <f aca="true" t="shared" si="28" ref="Y42:AJ42">SUM(Y44,Y46)</f>
        <v>3</v>
      </c>
      <c r="Z42" s="163">
        <f t="shared" si="28"/>
        <v>2</v>
      </c>
      <c r="AA42" s="163">
        <f t="shared" si="28"/>
        <v>3</v>
      </c>
      <c r="AB42" s="163">
        <f t="shared" si="28"/>
        <v>2</v>
      </c>
      <c r="AC42" s="163">
        <f t="shared" si="28"/>
        <v>3</v>
      </c>
      <c r="AD42" s="163">
        <f t="shared" si="28"/>
        <v>2</v>
      </c>
      <c r="AE42" s="163">
        <f t="shared" si="28"/>
        <v>3</v>
      </c>
      <c r="AF42" s="163">
        <f t="shared" si="28"/>
        <v>2</v>
      </c>
      <c r="AG42" s="163">
        <f t="shared" si="28"/>
        <v>3</v>
      </c>
      <c r="AH42" s="163">
        <f t="shared" si="28"/>
        <v>2</v>
      </c>
      <c r="AI42" s="163">
        <f t="shared" si="28"/>
        <v>3</v>
      </c>
      <c r="AJ42" s="163">
        <f t="shared" si="28"/>
        <v>2</v>
      </c>
      <c r="AK42" s="164"/>
      <c r="AL42" s="164"/>
      <c r="AM42" s="164"/>
      <c r="AN42" s="164"/>
      <c r="AO42" s="164"/>
      <c r="AP42" s="164"/>
      <c r="AQ42" s="164"/>
      <c r="AR42" s="164"/>
      <c r="AS42" s="257"/>
      <c r="AT42" s="258"/>
      <c r="AU42" s="163">
        <f>SUM(AU44,AU46)</f>
        <v>3</v>
      </c>
      <c r="AV42" s="122">
        <f t="shared" si="23"/>
        <v>35</v>
      </c>
      <c r="AW42" s="103"/>
      <c r="AX42" s="104"/>
      <c r="AY42" s="104"/>
      <c r="AZ42" s="104"/>
      <c r="BA42" s="104"/>
      <c r="BB42" s="104"/>
      <c r="BC42" s="104"/>
      <c r="BD42" s="105">
        <f t="shared" si="5"/>
        <v>67</v>
      </c>
      <c r="BE42" s="10"/>
    </row>
    <row r="43" spans="1:57" ht="15.75">
      <c r="A43" s="366"/>
      <c r="B43" s="333" t="s">
        <v>44</v>
      </c>
      <c r="C43" s="331" t="s">
        <v>118</v>
      </c>
      <c r="D43" s="115" t="s">
        <v>17</v>
      </c>
      <c r="E43" s="88">
        <v>4</v>
      </c>
      <c r="F43" s="88">
        <v>4</v>
      </c>
      <c r="G43" s="88">
        <v>4</v>
      </c>
      <c r="H43" s="88">
        <v>4</v>
      </c>
      <c r="I43" s="88">
        <v>4</v>
      </c>
      <c r="J43" s="88">
        <v>4</v>
      </c>
      <c r="K43" s="88">
        <v>4</v>
      </c>
      <c r="L43" s="88">
        <v>4</v>
      </c>
      <c r="M43" s="88">
        <v>4</v>
      </c>
      <c r="N43" s="88">
        <v>4</v>
      </c>
      <c r="O43" s="88">
        <v>4</v>
      </c>
      <c r="P43" s="88">
        <v>4</v>
      </c>
      <c r="Q43" s="88">
        <v>4</v>
      </c>
      <c r="R43" s="88">
        <v>4</v>
      </c>
      <c r="S43" s="88">
        <v>4</v>
      </c>
      <c r="T43" s="88">
        <v>4</v>
      </c>
      <c r="U43" s="88"/>
      <c r="V43" s="136">
        <f t="shared" si="25"/>
        <v>64</v>
      </c>
      <c r="W43" s="13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138"/>
      <c r="AL43" s="138"/>
      <c r="AM43" s="138"/>
      <c r="AN43" s="138"/>
      <c r="AO43" s="138"/>
      <c r="AP43" s="138"/>
      <c r="AQ43" s="138"/>
      <c r="AR43" s="138"/>
      <c r="AS43" s="256"/>
      <c r="AT43" s="249"/>
      <c r="AU43" s="87"/>
      <c r="AV43" s="122">
        <f t="shared" si="23"/>
        <v>0</v>
      </c>
      <c r="AW43" s="103"/>
      <c r="AX43" s="104"/>
      <c r="AY43" s="104"/>
      <c r="AZ43" s="104"/>
      <c r="BA43" s="104"/>
      <c r="BB43" s="104"/>
      <c r="BC43" s="104"/>
      <c r="BD43" s="105">
        <f t="shared" si="5"/>
        <v>64</v>
      </c>
      <c r="BE43" s="10"/>
    </row>
    <row r="44" spans="1:57" ht="15.75">
      <c r="A44" s="366"/>
      <c r="B44" s="334"/>
      <c r="C44" s="332"/>
      <c r="D44" s="115" t="s">
        <v>18</v>
      </c>
      <c r="E44" s="88">
        <v>2</v>
      </c>
      <c r="F44" s="88">
        <v>2</v>
      </c>
      <c r="G44" s="88">
        <v>2</v>
      </c>
      <c r="H44" s="88">
        <v>2</v>
      </c>
      <c r="I44" s="88">
        <v>2</v>
      </c>
      <c r="J44" s="88">
        <v>2</v>
      </c>
      <c r="K44" s="88">
        <v>2</v>
      </c>
      <c r="L44" s="88">
        <v>2</v>
      </c>
      <c r="M44" s="88">
        <v>2</v>
      </c>
      <c r="N44" s="88">
        <v>2</v>
      </c>
      <c r="O44" s="88">
        <v>2</v>
      </c>
      <c r="P44" s="88">
        <v>2</v>
      </c>
      <c r="Q44" s="88">
        <v>2</v>
      </c>
      <c r="R44" s="88">
        <v>2</v>
      </c>
      <c r="S44" s="88">
        <v>2</v>
      </c>
      <c r="T44" s="88">
        <v>2</v>
      </c>
      <c r="U44" s="88"/>
      <c r="V44" s="136">
        <f t="shared" si="25"/>
        <v>32</v>
      </c>
      <c r="W44" s="13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138"/>
      <c r="AL44" s="138"/>
      <c r="AM44" s="138"/>
      <c r="AN44" s="138"/>
      <c r="AO44" s="138"/>
      <c r="AP44" s="138"/>
      <c r="AQ44" s="138"/>
      <c r="AR44" s="138"/>
      <c r="AS44" s="256"/>
      <c r="AT44" s="249"/>
      <c r="AU44" s="87"/>
      <c r="AV44" s="122">
        <f t="shared" si="23"/>
        <v>0</v>
      </c>
      <c r="AW44" s="103"/>
      <c r="AX44" s="104"/>
      <c r="AY44" s="104"/>
      <c r="AZ44" s="104"/>
      <c r="BA44" s="104"/>
      <c r="BB44" s="104"/>
      <c r="BC44" s="104"/>
      <c r="BD44" s="105">
        <f t="shared" si="5"/>
        <v>32</v>
      </c>
      <c r="BE44" s="10"/>
    </row>
    <row r="45" spans="1:57" ht="15.75">
      <c r="A45" s="366"/>
      <c r="B45" s="333" t="s">
        <v>80</v>
      </c>
      <c r="C45" s="331" t="s">
        <v>119</v>
      </c>
      <c r="D45" s="115" t="s">
        <v>17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136">
        <f t="shared" si="25"/>
        <v>0</v>
      </c>
      <c r="W45" s="137"/>
      <c r="X45" s="87">
        <v>4</v>
      </c>
      <c r="Y45" s="87">
        <v>6</v>
      </c>
      <c r="Z45" s="87">
        <v>4</v>
      </c>
      <c r="AA45" s="87">
        <v>6</v>
      </c>
      <c r="AB45" s="87">
        <v>2</v>
      </c>
      <c r="AC45" s="87">
        <v>8</v>
      </c>
      <c r="AD45" s="87">
        <v>2</v>
      </c>
      <c r="AE45" s="87">
        <v>8</v>
      </c>
      <c r="AF45" s="87">
        <v>4</v>
      </c>
      <c r="AG45" s="87">
        <v>6</v>
      </c>
      <c r="AH45" s="87">
        <v>4</v>
      </c>
      <c r="AI45" s="87">
        <v>6</v>
      </c>
      <c r="AJ45" s="87">
        <v>4</v>
      </c>
      <c r="AK45" s="138"/>
      <c r="AL45" s="138"/>
      <c r="AM45" s="138"/>
      <c r="AN45" s="138"/>
      <c r="AO45" s="138"/>
      <c r="AP45" s="138"/>
      <c r="AQ45" s="138"/>
      <c r="AR45" s="138"/>
      <c r="AS45" s="256"/>
      <c r="AT45" s="249"/>
      <c r="AU45" s="87">
        <v>6</v>
      </c>
      <c r="AV45" s="122">
        <f t="shared" si="23"/>
        <v>70</v>
      </c>
      <c r="AW45" s="103"/>
      <c r="AX45" s="104"/>
      <c r="AY45" s="104"/>
      <c r="AZ45" s="104"/>
      <c r="BA45" s="104"/>
      <c r="BB45" s="104"/>
      <c r="BC45" s="104"/>
      <c r="BD45" s="105">
        <f t="shared" si="5"/>
        <v>70</v>
      </c>
      <c r="BE45" s="10"/>
    </row>
    <row r="46" spans="1:57" ht="15.75">
      <c r="A46" s="366"/>
      <c r="B46" s="334"/>
      <c r="C46" s="332"/>
      <c r="D46" s="115" t="s">
        <v>18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136">
        <f t="shared" si="25"/>
        <v>0</v>
      </c>
      <c r="W46" s="137"/>
      <c r="X46" s="87">
        <v>2</v>
      </c>
      <c r="Y46" s="87">
        <v>3</v>
      </c>
      <c r="Z46" s="87">
        <v>2</v>
      </c>
      <c r="AA46" s="87">
        <v>3</v>
      </c>
      <c r="AB46" s="87">
        <v>2</v>
      </c>
      <c r="AC46" s="87">
        <v>3</v>
      </c>
      <c r="AD46" s="87">
        <v>2</v>
      </c>
      <c r="AE46" s="87">
        <v>3</v>
      </c>
      <c r="AF46" s="87">
        <v>2</v>
      </c>
      <c r="AG46" s="87">
        <v>3</v>
      </c>
      <c r="AH46" s="87">
        <v>2</v>
      </c>
      <c r="AI46" s="87">
        <v>3</v>
      </c>
      <c r="AJ46" s="87">
        <v>2</v>
      </c>
      <c r="AK46" s="138"/>
      <c r="AL46" s="138"/>
      <c r="AM46" s="138"/>
      <c r="AN46" s="138"/>
      <c r="AO46" s="138"/>
      <c r="AP46" s="138"/>
      <c r="AQ46" s="138"/>
      <c r="AR46" s="138"/>
      <c r="AS46" s="256"/>
      <c r="AT46" s="249"/>
      <c r="AU46" s="87">
        <v>3</v>
      </c>
      <c r="AV46" s="122">
        <f t="shared" si="23"/>
        <v>35</v>
      </c>
      <c r="AW46" s="103"/>
      <c r="AX46" s="104"/>
      <c r="AY46" s="104"/>
      <c r="AZ46" s="104"/>
      <c r="BA46" s="104"/>
      <c r="BB46" s="104"/>
      <c r="BC46" s="104"/>
      <c r="BD46" s="105">
        <f t="shared" si="5"/>
        <v>35</v>
      </c>
      <c r="BE46" s="10"/>
    </row>
    <row r="47" spans="1:57" ht="22.5" customHeight="1">
      <c r="A47" s="366"/>
      <c r="B47" s="341" t="s">
        <v>71</v>
      </c>
      <c r="C47" s="341" t="s">
        <v>109</v>
      </c>
      <c r="D47" s="151" t="s">
        <v>17</v>
      </c>
      <c r="E47" s="152">
        <f>SUM(E49,E59)</f>
        <v>14</v>
      </c>
      <c r="F47" s="152">
        <f aca="true" t="shared" si="29" ref="F47:T47">SUM(F49,F59)</f>
        <v>14</v>
      </c>
      <c r="G47" s="152">
        <f t="shared" si="29"/>
        <v>14</v>
      </c>
      <c r="H47" s="152">
        <f t="shared" si="29"/>
        <v>14</v>
      </c>
      <c r="I47" s="152">
        <f t="shared" si="29"/>
        <v>14</v>
      </c>
      <c r="J47" s="152">
        <f t="shared" si="29"/>
        <v>14</v>
      </c>
      <c r="K47" s="152">
        <f t="shared" si="29"/>
        <v>14</v>
      </c>
      <c r="L47" s="152">
        <f t="shared" si="29"/>
        <v>14</v>
      </c>
      <c r="M47" s="152">
        <f t="shared" si="29"/>
        <v>14</v>
      </c>
      <c r="N47" s="152">
        <f t="shared" si="29"/>
        <v>14</v>
      </c>
      <c r="O47" s="152">
        <f t="shared" si="29"/>
        <v>14</v>
      </c>
      <c r="P47" s="152">
        <f t="shared" si="29"/>
        <v>14</v>
      </c>
      <c r="Q47" s="152">
        <f t="shared" si="29"/>
        <v>14</v>
      </c>
      <c r="R47" s="152">
        <f t="shared" si="29"/>
        <v>14</v>
      </c>
      <c r="S47" s="152">
        <f t="shared" si="29"/>
        <v>14</v>
      </c>
      <c r="T47" s="152">
        <f t="shared" si="29"/>
        <v>12</v>
      </c>
      <c r="U47" s="88"/>
      <c r="V47" s="136">
        <f t="shared" si="25"/>
        <v>222</v>
      </c>
      <c r="W47" s="137"/>
      <c r="X47" s="152">
        <f>SUM(X49,X59)</f>
        <v>28</v>
      </c>
      <c r="Y47" s="152">
        <f aca="true" t="shared" si="30" ref="Y47:AJ47">SUM(Y49,Y59)</f>
        <v>26</v>
      </c>
      <c r="Z47" s="152">
        <f t="shared" si="30"/>
        <v>28</v>
      </c>
      <c r="AA47" s="152">
        <f t="shared" si="30"/>
        <v>26</v>
      </c>
      <c r="AB47" s="152">
        <f t="shared" si="30"/>
        <v>30</v>
      </c>
      <c r="AC47" s="152">
        <f t="shared" si="30"/>
        <v>24</v>
      </c>
      <c r="AD47" s="152">
        <f t="shared" si="30"/>
        <v>30</v>
      </c>
      <c r="AE47" s="152">
        <f t="shared" si="30"/>
        <v>24</v>
      </c>
      <c r="AF47" s="152">
        <f t="shared" si="30"/>
        <v>28</v>
      </c>
      <c r="AG47" s="152">
        <f t="shared" si="30"/>
        <v>26</v>
      </c>
      <c r="AH47" s="152">
        <f t="shared" si="30"/>
        <v>28</v>
      </c>
      <c r="AI47" s="152">
        <f t="shared" si="30"/>
        <v>26</v>
      </c>
      <c r="AJ47" s="152">
        <f t="shared" si="30"/>
        <v>28</v>
      </c>
      <c r="AK47" s="138"/>
      <c r="AL47" s="138"/>
      <c r="AM47" s="138"/>
      <c r="AN47" s="138"/>
      <c r="AO47" s="138"/>
      <c r="AP47" s="138"/>
      <c r="AQ47" s="138"/>
      <c r="AR47" s="138"/>
      <c r="AS47" s="256"/>
      <c r="AT47" s="249"/>
      <c r="AU47" s="152">
        <f>SUM(AU49,AU59)</f>
        <v>26</v>
      </c>
      <c r="AV47" s="122">
        <f t="shared" si="23"/>
        <v>378</v>
      </c>
      <c r="AW47" s="103"/>
      <c r="AX47" s="104"/>
      <c r="AY47" s="104"/>
      <c r="AZ47" s="104"/>
      <c r="BA47" s="104"/>
      <c r="BB47" s="104"/>
      <c r="BC47" s="104"/>
      <c r="BD47" s="105">
        <f t="shared" si="5"/>
        <v>600</v>
      </c>
      <c r="BE47" s="10"/>
    </row>
    <row r="48" spans="1:57" ht="20.25" customHeight="1">
      <c r="A48" s="366"/>
      <c r="B48" s="342"/>
      <c r="C48" s="342"/>
      <c r="D48" s="151" t="s">
        <v>108</v>
      </c>
      <c r="E48" s="152">
        <f>SUM(E50,E60)</f>
        <v>7</v>
      </c>
      <c r="F48" s="152">
        <f aca="true" t="shared" si="31" ref="F48:T48">SUM(F50,F60)</f>
        <v>7</v>
      </c>
      <c r="G48" s="152">
        <f t="shared" si="31"/>
        <v>7</v>
      </c>
      <c r="H48" s="152">
        <f t="shared" si="31"/>
        <v>7</v>
      </c>
      <c r="I48" s="152">
        <f t="shared" si="31"/>
        <v>7</v>
      </c>
      <c r="J48" s="152">
        <f t="shared" si="31"/>
        <v>7</v>
      </c>
      <c r="K48" s="152">
        <f t="shared" si="31"/>
        <v>7</v>
      </c>
      <c r="L48" s="152">
        <f t="shared" si="31"/>
        <v>7</v>
      </c>
      <c r="M48" s="152">
        <f t="shared" si="31"/>
        <v>7</v>
      </c>
      <c r="N48" s="152">
        <f t="shared" si="31"/>
        <v>7</v>
      </c>
      <c r="O48" s="152">
        <f t="shared" si="31"/>
        <v>7</v>
      </c>
      <c r="P48" s="152">
        <f t="shared" si="31"/>
        <v>7</v>
      </c>
      <c r="Q48" s="152">
        <f t="shared" si="31"/>
        <v>7</v>
      </c>
      <c r="R48" s="152">
        <f t="shared" si="31"/>
        <v>7</v>
      </c>
      <c r="S48" s="152">
        <f t="shared" si="31"/>
        <v>7</v>
      </c>
      <c r="T48" s="152">
        <f t="shared" si="31"/>
        <v>6</v>
      </c>
      <c r="U48" s="88"/>
      <c r="V48" s="136">
        <f t="shared" si="25"/>
        <v>111</v>
      </c>
      <c r="W48" s="137"/>
      <c r="X48" s="152">
        <f>SUM(X50,X60)</f>
        <v>14</v>
      </c>
      <c r="Y48" s="152">
        <f aca="true" t="shared" si="32" ref="Y48:AJ48">SUM(Y50,Y60)</f>
        <v>12</v>
      </c>
      <c r="Z48" s="152">
        <f t="shared" si="32"/>
        <v>14</v>
      </c>
      <c r="AA48" s="152">
        <f t="shared" si="32"/>
        <v>12</v>
      </c>
      <c r="AB48" s="152">
        <f t="shared" si="32"/>
        <v>14</v>
      </c>
      <c r="AC48" s="152">
        <f t="shared" si="32"/>
        <v>12</v>
      </c>
      <c r="AD48" s="152">
        <f t="shared" si="32"/>
        <v>14</v>
      </c>
      <c r="AE48" s="152">
        <f t="shared" si="32"/>
        <v>12</v>
      </c>
      <c r="AF48" s="152">
        <f t="shared" si="32"/>
        <v>14</v>
      </c>
      <c r="AG48" s="152">
        <f t="shared" si="32"/>
        <v>12</v>
      </c>
      <c r="AH48" s="152">
        <f t="shared" si="32"/>
        <v>14</v>
      </c>
      <c r="AI48" s="152">
        <f t="shared" si="32"/>
        <v>12</v>
      </c>
      <c r="AJ48" s="152">
        <f t="shared" si="32"/>
        <v>14</v>
      </c>
      <c r="AK48" s="138"/>
      <c r="AL48" s="138"/>
      <c r="AM48" s="138"/>
      <c r="AN48" s="138"/>
      <c r="AO48" s="138"/>
      <c r="AP48" s="138"/>
      <c r="AQ48" s="138"/>
      <c r="AR48" s="138"/>
      <c r="AS48" s="256"/>
      <c r="AT48" s="249"/>
      <c r="AU48" s="152">
        <f>SUM(AU50,AU60)</f>
        <v>12</v>
      </c>
      <c r="AV48" s="122">
        <f t="shared" si="23"/>
        <v>182</v>
      </c>
      <c r="AW48" s="103"/>
      <c r="AX48" s="104"/>
      <c r="AY48" s="104"/>
      <c r="AZ48" s="104"/>
      <c r="BA48" s="104"/>
      <c r="BB48" s="104"/>
      <c r="BC48" s="104"/>
      <c r="BD48" s="105">
        <f t="shared" si="5"/>
        <v>293</v>
      </c>
      <c r="BE48" s="10"/>
    </row>
    <row r="49" spans="1:57" ht="15.75">
      <c r="A49" s="366"/>
      <c r="B49" s="355" t="s">
        <v>34</v>
      </c>
      <c r="C49" s="355" t="s">
        <v>110</v>
      </c>
      <c r="D49" s="153" t="s">
        <v>17</v>
      </c>
      <c r="E49" s="149">
        <f>SUM(E51,E53,E55,E57)</f>
        <v>6</v>
      </c>
      <c r="F49" s="149">
        <f aca="true" t="shared" si="33" ref="F49:T49">SUM(F51,F53,F55,F57)</f>
        <v>6</v>
      </c>
      <c r="G49" s="149">
        <f t="shared" si="33"/>
        <v>6</v>
      </c>
      <c r="H49" s="149">
        <f t="shared" si="33"/>
        <v>6</v>
      </c>
      <c r="I49" s="149">
        <f t="shared" si="33"/>
        <v>6</v>
      </c>
      <c r="J49" s="149">
        <f t="shared" si="33"/>
        <v>6</v>
      </c>
      <c r="K49" s="149">
        <f t="shared" si="33"/>
        <v>6</v>
      </c>
      <c r="L49" s="149">
        <f t="shared" si="33"/>
        <v>6</v>
      </c>
      <c r="M49" s="149">
        <f t="shared" si="33"/>
        <v>6</v>
      </c>
      <c r="N49" s="149">
        <f t="shared" si="33"/>
        <v>6</v>
      </c>
      <c r="O49" s="149">
        <f t="shared" si="33"/>
        <v>6</v>
      </c>
      <c r="P49" s="149">
        <f t="shared" si="33"/>
        <v>6</v>
      </c>
      <c r="Q49" s="149">
        <f t="shared" si="33"/>
        <v>6</v>
      </c>
      <c r="R49" s="149">
        <f t="shared" si="33"/>
        <v>6</v>
      </c>
      <c r="S49" s="149">
        <f t="shared" si="33"/>
        <v>6</v>
      </c>
      <c r="T49" s="149">
        <f t="shared" si="33"/>
        <v>6</v>
      </c>
      <c r="U49" s="88"/>
      <c r="V49" s="167">
        <f t="shared" si="25"/>
        <v>96</v>
      </c>
      <c r="W49" s="137"/>
      <c r="X49" s="150">
        <f>SUM(X51,X53,X55,X57)</f>
        <v>14</v>
      </c>
      <c r="Y49" s="150">
        <f aca="true" t="shared" si="34" ref="Y49:AJ49">SUM(Y51,Y53,Y55,Y57)</f>
        <v>10</v>
      </c>
      <c r="Z49" s="150">
        <f t="shared" si="34"/>
        <v>14</v>
      </c>
      <c r="AA49" s="150">
        <f t="shared" si="34"/>
        <v>10</v>
      </c>
      <c r="AB49" s="150">
        <f t="shared" si="34"/>
        <v>14</v>
      </c>
      <c r="AC49" s="150">
        <f t="shared" si="34"/>
        <v>10</v>
      </c>
      <c r="AD49" s="150">
        <f t="shared" si="34"/>
        <v>14</v>
      </c>
      <c r="AE49" s="150">
        <f t="shared" si="34"/>
        <v>10</v>
      </c>
      <c r="AF49" s="150">
        <f t="shared" si="34"/>
        <v>14</v>
      </c>
      <c r="AG49" s="150">
        <f t="shared" si="34"/>
        <v>10</v>
      </c>
      <c r="AH49" s="150">
        <f t="shared" si="34"/>
        <v>14</v>
      </c>
      <c r="AI49" s="150">
        <f t="shared" si="34"/>
        <v>10</v>
      </c>
      <c r="AJ49" s="150">
        <f t="shared" si="34"/>
        <v>14</v>
      </c>
      <c r="AK49" s="138"/>
      <c r="AL49" s="138"/>
      <c r="AM49" s="138"/>
      <c r="AN49" s="138"/>
      <c r="AO49" s="138"/>
      <c r="AP49" s="138"/>
      <c r="AQ49" s="138"/>
      <c r="AR49" s="138"/>
      <c r="AS49" s="256"/>
      <c r="AT49" s="249"/>
      <c r="AU49" s="150">
        <f>SUM(AU51,AU53,AU55,AU57)</f>
        <v>8</v>
      </c>
      <c r="AV49" s="122">
        <f t="shared" si="23"/>
        <v>166</v>
      </c>
      <c r="AW49" s="103"/>
      <c r="AX49" s="104"/>
      <c r="AY49" s="104"/>
      <c r="AZ49" s="104"/>
      <c r="BA49" s="104"/>
      <c r="BB49" s="104"/>
      <c r="BC49" s="104"/>
      <c r="BD49" s="105">
        <f t="shared" si="5"/>
        <v>262</v>
      </c>
      <c r="BE49" s="10"/>
    </row>
    <row r="50" spans="1:57" ht="15.75">
      <c r="A50" s="366"/>
      <c r="B50" s="356"/>
      <c r="C50" s="356"/>
      <c r="D50" s="153" t="s">
        <v>108</v>
      </c>
      <c r="E50" s="149">
        <f>SUM(E52,E54,E56,E58)</f>
        <v>3</v>
      </c>
      <c r="F50" s="149">
        <f aca="true" t="shared" si="35" ref="F50:T50">SUM(F52,F54,F56,F58)</f>
        <v>3</v>
      </c>
      <c r="G50" s="149">
        <f t="shared" si="35"/>
        <v>3</v>
      </c>
      <c r="H50" s="149">
        <f t="shared" si="35"/>
        <v>3</v>
      </c>
      <c r="I50" s="149">
        <f t="shared" si="35"/>
        <v>3</v>
      </c>
      <c r="J50" s="149">
        <f t="shared" si="35"/>
        <v>3</v>
      </c>
      <c r="K50" s="149">
        <f t="shared" si="35"/>
        <v>3</v>
      </c>
      <c r="L50" s="149">
        <f t="shared" si="35"/>
        <v>3</v>
      </c>
      <c r="M50" s="149">
        <f t="shared" si="35"/>
        <v>3</v>
      </c>
      <c r="N50" s="149">
        <f t="shared" si="35"/>
        <v>3</v>
      </c>
      <c r="O50" s="149">
        <f t="shared" si="35"/>
        <v>3</v>
      </c>
      <c r="P50" s="149">
        <f t="shared" si="35"/>
        <v>3</v>
      </c>
      <c r="Q50" s="149">
        <f t="shared" si="35"/>
        <v>3</v>
      </c>
      <c r="R50" s="149">
        <f t="shared" si="35"/>
        <v>3</v>
      </c>
      <c r="S50" s="149">
        <f t="shared" si="35"/>
        <v>3</v>
      </c>
      <c r="T50" s="149">
        <f t="shared" si="35"/>
        <v>3</v>
      </c>
      <c r="U50" s="88"/>
      <c r="V50" s="167">
        <f t="shared" si="25"/>
        <v>48</v>
      </c>
      <c r="W50" s="137"/>
      <c r="X50" s="150">
        <f>SUM(X52,X54,X56,X58)</f>
        <v>7</v>
      </c>
      <c r="Y50" s="150">
        <f aca="true" t="shared" si="36" ref="Y50:AJ50">SUM(Y52,Y54,Y56,Y58)</f>
        <v>5</v>
      </c>
      <c r="Z50" s="150">
        <f t="shared" si="36"/>
        <v>7</v>
      </c>
      <c r="AA50" s="150">
        <f t="shared" si="36"/>
        <v>5</v>
      </c>
      <c r="AB50" s="150">
        <f t="shared" si="36"/>
        <v>7</v>
      </c>
      <c r="AC50" s="150">
        <f t="shared" si="36"/>
        <v>5</v>
      </c>
      <c r="AD50" s="150">
        <f t="shared" si="36"/>
        <v>7</v>
      </c>
      <c r="AE50" s="150">
        <f t="shared" si="36"/>
        <v>5</v>
      </c>
      <c r="AF50" s="150">
        <f t="shared" si="36"/>
        <v>7</v>
      </c>
      <c r="AG50" s="150">
        <f t="shared" si="36"/>
        <v>5</v>
      </c>
      <c r="AH50" s="150">
        <f t="shared" si="36"/>
        <v>7</v>
      </c>
      <c r="AI50" s="150">
        <f t="shared" si="36"/>
        <v>5</v>
      </c>
      <c r="AJ50" s="150">
        <f t="shared" si="36"/>
        <v>7</v>
      </c>
      <c r="AK50" s="138"/>
      <c r="AL50" s="138"/>
      <c r="AM50" s="138"/>
      <c r="AN50" s="138"/>
      <c r="AO50" s="138"/>
      <c r="AP50" s="138"/>
      <c r="AQ50" s="138"/>
      <c r="AR50" s="138"/>
      <c r="AS50" s="256"/>
      <c r="AT50" s="249"/>
      <c r="AU50" s="150">
        <f>SUM(AU52,AU54,AU56,AU58)</f>
        <v>4</v>
      </c>
      <c r="AV50" s="122">
        <f t="shared" si="23"/>
        <v>83</v>
      </c>
      <c r="AW50" s="103"/>
      <c r="AX50" s="104"/>
      <c r="AY50" s="104"/>
      <c r="AZ50" s="104"/>
      <c r="BA50" s="104"/>
      <c r="BB50" s="104"/>
      <c r="BC50" s="104"/>
      <c r="BD50" s="105">
        <f t="shared" si="5"/>
        <v>131</v>
      </c>
      <c r="BE50" s="10"/>
    </row>
    <row r="51" spans="1:57" ht="15.75">
      <c r="A51" s="366"/>
      <c r="B51" s="357" t="s">
        <v>64</v>
      </c>
      <c r="C51" s="358" t="s">
        <v>120</v>
      </c>
      <c r="D51" s="115" t="s">
        <v>17</v>
      </c>
      <c r="E51" s="88">
        <v>4</v>
      </c>
      <c r="F51" s="88">
        <v>4</v>
      </c>
      <c r="G51" s="88">
        <v>4</v>
      </c>
      <c r="H51" s="88">
        <v>4</v>
      </c>
      <c r="I51" s="88">
        <v>4</v>
      </c>
      <c r="J51" s="88">
        <v>4</v>
      </c>
      <c r="K51" s="88">
        <v>4</v>
      </c>
      <c r="L51" s="88">
        <v>4</v>
      </c>
      <c r="M51" s="88">
        <v>4</v>
      </c>
      <c r="N51" s="88">
        <v>4</v>
      </c>
      <c r="O51" s="88">
        <v>4</v>
      </c>
      <c r="P51" s="88">
        <v>4</v>
      </c>
      <c r="Q51" s="88">
        <v>4</v>
      </c>
      <c r="R51" s="88">
        <v>4</v>
      </c>
      <c r="S51" s="88">
        <v>4</v>
      </c>
      <c r="T51" s="88">
        <v>4</v>
      </c>
      <c r="U51" s="117"/>
      <c r="V51" s="118">
        <f t="shared" si="25"/>
        <v>64</v>
      </c>
      <c r="W51" s="140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9"/>
      <c r="AL51" s="119"/>
      <c r="AM51" s="119"/>
      <c r="AN51" s="119"/>
      <c r="AO51" s="120"/>
      <c r="AP51" s="119"/>
      <c r="AQ51" s="119"/>
      <c r="AR51" s="119"/>
      <c r="AS51" s="251"/>
      <c r="AT51" s="249"/>
      <c r="AU51" s="98"/>
      <c r="AV51" s="122">
        <f t="shared" si="23"/>
        <v>0</v>
      </c>
      <c r="AW51" s="103"/>
      <c r="AX51" s="104"/>
      <c r="AY51" s="104"/>
      <c r="AZ51" s="104"/>
      <c r="BA51" s="104"/>
      <c r="BB51" s="104"/>
      <c r="BC51" s="104"/>
      <c r="BD51" s="105">
        <f t="shared" si="5"/>
        <v>64</v>
      </c>
      <c r="BE51" s="71"/>
    </row>
    <row r="52" spans="1:57" ht="15.75">
      <c r="A52" s="366"/>
      <c r="B52" s="357"/>
      <c r="C52" s="358"/>
      <c r="D52" s="115" t="s">
        <v>18</v>
      </c>
      <c r="E52" s="88">
        <v>2</v>
      </c>
      <c r="F52" s="88">
        <v>2</v>
      </c>
      <c r="G52" s="88">
        <v>2</v>
      </c>
      <c r="H52" s="88">
        <v>2</v>
      </c>
      <c r="I52" s="88">
        <v>2</v>
      </c>
      <c r="J52" s="88">
        <v>2</v>
      </c>
      <c r="K52" s="88">
        <v>2</v>
      </c>
      <c r="L52" s="88">
        <v>2</v>
      </c>
      <c r="M52" s="88">
        <v>2</v>
      </c>
      <c r="N52" s="88">
        <v>2</v>
      </c>
      <c r="O52" s="88">
        <v>2</v>
      </c>
      <c r="P52" s="88">
        <v>2</v>
      </c>
      <c r="Q52" s="88">
        <v>2</v>
      </c>
      <c r="R52" s="88">
        <v>2</v>
      </c>
      <c r="S52" s="88">
        <v>2</v>
      </c>
      <c r="T52" s="88">
        <v>2</v>
      </c>
      <c r="U52" s="117"/>
      <c r="V52" s="118">
        <f t="shared" si="25"/>
        <v>32</v>
      </c>
      <c r="W52" s="140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9"/>
      <c r="AL52" s="119"/>
      <c r="AM52" s="119"/>
      <c r="AN52" s="119"/>
      <c r="AO52" s="120"/>
      <c r="AP52" s="119"/>
      <c r="AQ52" s="119"/>
      <c r="AR52" s="119"/>
      <c r="AS52" s="251"/>
      <c r="AT52" s="249"/>
      <c r="AU52" s="98"/>
      <c r="AV52" s="122">
        <f t="shared" si="23"/>
        <v>0</v>
      </c>
      <c r="AW52" s="103"/>
      <c r="AX52" s="104"/>
      <c r="AY52" s="104"/>
      <c r="AZ52" s="104"/>
      <c r="BA52" s="104"/>
      <c r="BB52" s="104"/>
      <c r="BC52" s="104"/>
      <c r="BD52" s="105">
        <f t="shared" si="5"/>
        <v>32</v>
      </c>
      <c r="BE52" s="71"/>
    </row>
    <row r="53" spans="1:57" ht="15.75">
      <c r="A53" s="366"/>
      <c r="B53" s="335" t="s">
        <v>47</v>
      </c>
      <c r="C53" s="353" t="s">
        <v>121</v>
      </c>
      <c r="D53" s="115" t="s">
        <v>17</v>
      </c>
      <c r="E53" s="88">
        <v>2</v>
      </c>
      <c r="F53" s="88">
        <v>2</v>
      </c>
      <c r="G53" s="88">
        <v>2</v>
      </c>
      <c r="H53" s="88">
        <v>2</v>
      </c>
      <c r="I53" s="88">
        <v>2</v>
      </c>
      <c r="J53" s="88">
        <v>2</v>
      </c>
      <c r="K53" s="88">
        <v>2</v>
      </c>
      <c r="L53" s="88">
        <v>2</v>
      </c>
      <c r="M53" s="88">
        <v>2</v>
      </c>
      <c r="N53" s="88">
        <v>2</v>
      </c>
      <c r="O53" s="88">
        <v>2</v>
      </c>
      <c r="P53" s="88">
        <v>2</v>
      </c>
      <c r="Q53" s="88">
        <v>2</v>
      </c>
      <c r="R53" s="88">
        <v>2</v>
      </c>
      <c r="S53" s="88">
        <v>2</v>
      </c>
      <c r="T53" s="88">
        <v>2</v>
      </c>
      <c r="U53" s="117"/>
      <c r="V53" s="118">
        <f aca="true" t="shared" si="37" ref="V53:V58">SUM(E53:T53)</f>
        <v>32</v>
      </c>
      <c r="W53" s="140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9"/>
      <c r="AL53" s="119"/>
      <c r="AM53" s="119"/>
      <c r="AN53" s="119"/>
      <c r="AO53" s="120"/>
      <c r="AP53" s="119"/>
      <c r="AQ53" s="119"/>
      <c r="AR53" s="119"/>
      <c r="AS53" s="251"/>
      <c r="AT53" s="249"/>
      <c r="AU53" s="98"/>
      <c r="AV53" s="122">
        <f t="shared" si="23"/>
        <v>0</v>
      </c>
      <c r="AW53" s="103"/>
      <c r="AX53" s="104"/>
      <c r="AY53" s="104"/>
      <c r="AZ53" s="104"/>
      <c r="BA53" s="104"/>
      <c r="BB53" s="104"/>
      <c r="BC53" s="104"/>
      <c r="BD53" s="105">
        <f t="shared" si="5"/>
        <v>32</v>
      </c>
      <c r="BE53" s="71"/>
    </row>
    <row r="54" spans="1:57" ht="15.75">
      <c r="A54" s="366"/>
      <c r="B54" s="336"/>
      <c r="C54" s="354"/>
      <c r="D54" s="115" t="s">
        <v>18</v>
      </c>
      <c r="E54" s="88">
        <v>1</v>
      </c>
      <c r="F54" s="88">
        <v>1</v>
      </c>
      <c r="G54" s="88">
        <v>1</v>
      </c>
      <c r="H54" s="88">
        <v>1</v>
      </c>
      <c r="I54" s="88">
        <v>1</v>
      </c>
      <c r="J54" s="88">
        <v>1</v>
      </c>
      <c r="K54" s="88">
        <v>1</v>
      </c>
      <c r="L54" s="88">
        <v>1</v>
      </c>
      <c r="M54" s="88">
        <v>1</v>
      </c>
      <c r="N54" s="88">
        <v>1</v>
      </c>
      <c r="O54" s="88">
        <v>1</v>
      </c>
      <c r="P54" s="88">
        <v>1</v>
      </c>
      <c r="Q54" s="88">
        <v>1</v>
      </c>
      <c r="R54" s="88">
        <v>1</v>
      </c>
      <c r="S54" s="88">
        <v>1</v>
      </c>
      <c r="T54" s="88">
        <v>1</v>
      </c>
      <c r="U54" s="117"/>
      <c r="V54" s="118">
        <f t="shared" si="37"/>
        <v>16</v>
      </c>
      <c r="W54" s="140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9"/>
      <c r="AL54" s="119"/>
      <c r="AM54" s="119"/>
      <c r="AN54" s="119"/>
      <c r="AO54" s="120"/>
      <c r="AP54" s="119"/>
      <c r="AQ54" s="119"/>
      <c r="AR54" s="119"/>
      <c r="AS54" s="251"/>
      <c r="AT54" s="249"/>
      <c r="AU54" s="98"/>
      <c r="AV54" s="122">
        <f t="shared" si="23"/>
        <v>0</v>
      </c>
      <c r="AW54" s="103"/>
      <c r="AX54" s="104"/>
      <c r="AY54" s="104"/>
      <c r="AZ54" s="104"/>
      <c r="BA54" s="104"/>
      <c r="BB54" s="104"/>
      <c r="BC54" s="104"/>
      <c r="BD54" s="105">
        <f t="shared" si="5"/>
        <v>16</v>
      </c>
      <c r="BE54" s="71"/>
    </row>
    <row r="55" spans="1:57" ht="15.75">
      <c r="A55" s="366"/>
      <c r="B55" s="335" t="s">
        <v>122</v>
      </c>
      <c r="C55" s="353" t="s">
        <v>123</v>
      </c>
      <c r="D55" s="115" t="s">
        <v>17</v>
      </c>
      <c r="E55" s="89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7"/>
      <c r="V55" s="118">
        <f t="shared" si="37"/>
        <v>0</v>
      </c>
      <c r="W55" s="140"/>
      <c r="X55" s="116">
        <v>8</v>
      </c>
      <c r="Y55" s="116">
        <v>6</v>
      </c>
      <c r="Z55" s="116">
        <v>8</v>
      </c>
      <c r="AA55" s="116">
        <v>6</v>
      </c>
      <c r="AB55" s="116">
        <v>8</v>
      </c>
      <c r="AC55" s="116">
        <v>6</v>
      </c>
      <c r="AD55" s="116">
        <v>8</v>
      </c>
      <c r="AE55" s="116">
        <v>6</v>
      </c>
      <c r="AF55" s="116">
        <v>8</v>
      </c>
      <c r="AG55" s="116">
        <v>6</v>
      </c>
      <c r="AH55" s="116">
        <v>8</v>
      </c>
      <c r="AI55" s="116">
        <v>6</v>
      </c>
      <c r="AJ55" s="116">
        <v>8</v>
      </c>
      <c r="AK55" s="119"/>
      <c r="AL55" s="119"/>
      <c r="AM55" s="119"/>
      <c r="AN55" s="119"/>
      <c r="AO55" s="120"/>
      <c r="AP55" s="119"/>
      <c r="AQ55" s="119"/>
      <c r="AR55" s="119"/>
      <c r="AS55" s="251"/>
      <c r="AT55" s="249"/>
      <c r="AU55" s="98">
        <v>6</v>
      </c>
      <c r="AV55" s="122">
        <f t="shared" si="23"/>
        <v>98</v>
      </c>
      <c r="AW55" s="103"/>
      <c r="AX55" s="104"/>
      <c r="AY55" s="104"/>
      <c r="AZ55" s="104"/>
      <c r="BA55" s="104"/>
      <c r="BB55" s="104"/>
      <c r="BC55" s="104"/>
      <c r="BD55" s="105">
        <f t="shared" si="5"/>
        <v>98</v>
      </c>
      <c r="BE55" s="71"/>
    </row>
    <row r="56" spans="1:57" ht="15.75">
      <c r="A56" s="366"/>
      <c r="B56" s="336"/>
      <c r="C56" s="354"/>
      <c r="D56" s="115" t="s">
        <v>18</v>
      </c>
      <c r="E56" s="89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7"/>
      <c r="V56" s="118">
        <f t="shared" si="37"/>
        <v>0</v>
      </c>
      <c r="W56" s="140"/>
      <c r="X56" s="116">
        <v>4</v>
      </c>
      <c r="Y56" s="116">
        <v>3</v>
      </c>
      <c r="Z56" s="116">
        <v>4</v>
      </c>
      <c r="AA56" s="116">
        <v>3</v>
      </c>
      <c r="AB56" s="116">
        <v>4</v>
      </c>
      <c r="AC56" s="116">
        <v>3</v>
      </c>
      <c r="AD56" s="116">
        <v>4</v>
      </c>
      <c r="AE56" s="116">
        <v>3</v>
      </c>
      <c r="AF56" s="116">
        <v>4</v>
      </c>
      <c r="AG56" s="116">
        <v>3</v>
      </c>
      <c r="AH56" s="116">
        <v>4</v>
      </c>
      <c r="AI56" s="116">
        <v>3</v>
      </c>
      <c r="AJ56" s="116">
        <v>4</v>
      </c>
      <c r="AK56" s="119"/>
      <c r="AL56" s="119"/>
      <c r="AM56" s="119"/>
      <c r="AN56" s="119"/>
      <c r="AO56" s="120"/>
      <c r="AP56" s="119"/>
      <c r="AQ56" s="119"/>
      <c r="AR56" s="119"/>
      <c r="AS56" s="251"/>
      <c r="AT56" s="249"/>
      <c r="AU56" s="98">
        <v>3</v>
      </c>
      <c r="AV56" s="122">
        <f t="shared" si="23"/>
        <v>49</v>
      </c>
      <c r="AW56" s="103"/>
      <c r="AX56" s="104"/>
      <c r="AY56" s="104"/>
      <c r="AZ56" s="104"/>
      <c r="BA56" s="104"/>
      <c r="BB56" s="104"/>
      <c r="BC56" s="104"/>
      <c r="BD56" s="105">
        <f t="shared" si="5"/>
        <v>49</v>
      </c>
      <c r="BE56" s="71"/>
    </row>
    <row r="57" spans="1:57" ht="15.75">
      <c r="A57" s="366"/>
      <c r="B57" s="335" t="s">
        <v>60</v>
      </c>
      <c r="C57" s="353" t="s">
        <v>124</v>
      </c>
      <c r="D57" s="115" t="s">
        <v>17</v>
      </c>
      <c r="E57" s="89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7"/>
      <c r="V57" s="118">
        <f t="shared" si="37"/>
        <v>0</v>
      </c>
      <c r="W57" s="140"/>
      <c r="X57" s="116">
        <v>6</v>
      </c>
      <c r="Y57" s="116">
        <v>4</v>
      </c>
      <c r="Z57" s="116">
        <v>6</v>
      </c>
      <c r="AA57" s="116">
        <v>4</v>
      </c>
      <c r="AB57" s="116">
        <v>6</v>
      </c>
      <c r="AC57" s="116">
        <v>4</v>
      </c>
      <c r="AD57" s="116">
        <v>6</v>
      </c>
      <c r="AE57" s="116">
        <v>4</v>
      </c>
      <c r="AF57" s="116">
        <v>6</v>
      </c>
      <c r="AG57" s="116">
        <v>4</v>
      </c>
      <c r="AH57" s="116">
        <v>6</v>
      </c>
      <c r="AI57" s="116">
        <v>4</v>
      </c>
      <c r="AJ57" s="116">
        <v>6</v>
      </c>
      <c r="AK57" s="119"/>
      <c r="AL57" s="119"/>
      <c r="AM57" s="119"/>
      <c r="AN57" s="119"/>
      <c r="AO57" s="120"/>
      <c r="AP57" s="119"/>
      <c r="AQ57" s="119"/>
      <c r="AR57" s="119"/>
      <c r="AS57" s="251"/>
      <c r="AT57" s="249"/>
      <c r="AU57" s="98">
        <v>2</v>
      </c>
      <c r="AV57" s="122">
        <f t="shared" si="23"/>
        <v>68</v>
      </c>
      <c r="AW57" s="103"/>
      <c r="AX57" s="104"/>
      <c r="AY57" s="104"/>
      <c r="AZ57" s="104"/>
      <c r="BA57" s="104"/>
      <c r="BB57" s="104"/>
      <c r="BC57" s="104"/>
      <c r="BD57" s="105">
        <f t="shared" si="5"/>
        <v>68</v>
      </c>
      <c r="BE57" s="71"/>
    </row>
    <row r="58" spans="1:57" ht="15.75">
      <c r="A58" s="366"/>
      <c r="B58" s="336"/>
      <c r="C58" s="354"/>
      <c r="D58" s="115" t="s">
        <v>18</v>
      </c>
      <c r="E58" s="89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7"/>
      <c r="V58" s="118">
        <f t="shared" si="37"/>
        <v>0</v>
      </c>
      <c r="W58" s="140"/>
      <c r="X58" s="116">
        <v>3</v>
      </c>
      <c r="Y58" s="116">
        <v>2</v>
      </c>
      <c r="Z58" s="116">
        <v>3</v>
      </c>
      <c r="AA58" s="116">
        <v>2</v>
      </c>
      <c r="AB58" s="116">
        <v>3</v>
      </c>
      <c r="AC58" s="116">
        <v>2</v>
      </c>
      <c r="AD58" s="116">
        <v>3</v>
      </c>
      <c r="AE58" s="116">
        <v>2</v>
      </c>
      <c r="AF58" s="116">
        <v>3</v>
      </c>
      <c r="AG58" s="116">
        <v>2</v>
      </c>
      <c r="AH58" s="116">
        <v>3</v>
      </c>
      <c r="AI58" s="116">
        <v>2</v>
      </c>
      <c r="AJ58" s="116">
        <v>3</v>
      </c>
      <c r="AK58" s="119"/>
      <c r="AL58" s="119"/>
      <c r="AM58" s="119"/>
      <c r="AN58" s="119"/>
      <c r="AO58" s="120"/>
      <c r="AP58" s="119"/>
      <c r="AQ58" s="119"/>
      <c r="AR58" s="119"/>
      <c r="AS58" s="251"/>
      <c r="AT58" s="249"/>
      <c r="AU58" s="98">
        <v>1</v>
      </c>
      <c r="AV58" s="122">
        <f t="shared" si="23"/>
        <v>34</v>
      </c>
      <c r="AW58" s="103"/>
      <c r="AX58" s="104"/>
      <c r="AY58" s="104"/>
      <c r="AZ58" s="104"/>
      <c r="BA58" s="104"/>
      <c r="BB58" s="104"/>
      <c r="BC58" s="104"/>
      <c r="BD58" s="105">
        <f t="shared" si="5"/>
        <v>34</v>
      </c>
      <c r="BE58" s="71"/>
    </row>
    <row r="59" spans="1:57" ht="15.75">
      <c r="A59" s="366"/>
      <c r="B59" s="361" t="s">
        <v>74</v>
      </c>
      <c r="C59" s="361" t="s">
        <v>111</v>
      </c>
      <c r="D59" s="153" t="s">
        <v>17</v>
      </c>
      <c r="E59" s="148">
        <f aca="true" t="shared" si="38" ref="E59:T59">SUM(E61,E70)</f>
        <v>8</v>
      </c>
      <c r="F59" s="148">
        <f t="shared" si="38"/>
        <v>8</v>
      </c>
      <c r="G59" s="148">
        <f t="shared" si="38"/>
        <v>8</v>
      </c>
      <c r="H59" s="148">
        <f t="shared" si="38"/>
        <v>8</v>
      </c>
      <c r="I59" s="148">
        <f t="shared" si="38"/>
        <v>8</v>
      </c>
      <c r="J59" s="148">
        <f t="shared" si="38"/>
        <v>8</v>
      </c>
      <c r="K59" s="148">
        <f t="shared" si="38"/>
        <v>8</v>
      </c>
      <c r="L59" s="148">
        <f t="shared" si="38"/>
        <v>8</v>
      </c>
      <c r="M59" s="148">
        <f t="shared" si="38"/>
        <v>8</v>
      </c>
      <c r="N59" s="148">
        <f t="shared" si="38"/>
        <v>8</v>
      </c>
      <c r="O59" s="148">
        <f t="shared" si="38"/>
        <v>8</v>
      </c>
      <c r="P59" s="148">
        <f t="shared" si="38"/>
        <v>8</v>
      </c>
      <c r="Q59" s="148">
        <f t="shared" si="38"/>
        <v>8</v>
      </c>
      <c r="R59" s="148">
        <f t="shared" si="38"/>
        <v>8</v>
      </c>
      <c r="S59" s="148">
        <f t="shared" si="38"/>
        <v>8</v>
      </c>
      <c r="T59" s="148">
        <f t="shared" si="38"/>
        <v>6</v>
      </c>
      <c r="U59" s="117"/>
      <c r="V59" s="118">
        <f>SUM(E59:T59)</f>
        <v>126</v>
      </c>
      <c r="W59" s="140"/>
      <c r="X59" s="148">
        <f aca="true" t="shared" si="39" ref="X59:AJ59">SUM(X61,X70)</f>
        <v>14</v>
      </c>
      <c r="Y59" s="148">
        <f t="shared" si="39"/>
        <v>16</v>
      </c>
      <c r="Z59" s="148">
        <f t="shared" si="39"/>
        <v>14</v>
      </c>
      <c r="AA59" s="148">
        <f t="shared" si="39"/>
        <v>16</v>
      </c>
      <c r="AB59" s="148">
        <f t="shared" si="39"/>
        <v>16</v>
      </c>
      <c r="AC59" s="148">
        <f t="shared" si="39"/>
        <v>14</v>
      </c>
      <c r="AD59" s="148">
        <f t="shared" si="39"/>
        <v>16</v>
      </c>
      <c r="AE59" s="148">
        <f t="shared" si="39"/>
        <v>14</v>
      </c>
      <c r="AF59" s="148">
        <f t="shared" si="39"/>
        <v>14</v>
      </c>
      <c r="AG59" s="148">
        <f t="shared" si="39"/>
        <v>16</v>
      </c>
      <c r="AH59" s="148">
        <f t="shared" si="39"/>
        <v>14</v>
      </c>
      <c r="AI59" s="148">
        <f t="shared" si="39"/>
        <v>16</v>
      </c>
      <c r="AJ59" s="148">
        <f t="shared" si="39"/>
        <v>14</v>
      </c>
      <c r="AK59" s="119"/>
      <c r="AL59" s="119"/>
      <c r="AM59" s="119"/>
      <c r="AN59" s="119"/>
      <c r="AO59" s="120"/>
      <c r="AP59" s="119"/>
      <c r="AQ59" s="119"/>
      <c r="AR59" s="119"/>
      <c r="AS59" s="251"/>
      <c r="AT59" s="249"/>
      <c r="AU59" s="148">
        <f>SUM(AU61,AU70)</f>
        <v>18</v>
      </c>
      <c r="AV59" s="122">
        <f t="shared" si="23"/>
        <v>212</v>
      </c>
      <c r="AW59" s="103"/>
      <c r="AX59" s="104"/>
      <c r="AY59" s="104"/>
      <c r="AZ59" s="104"/>
      <c r="BA59" s="104"/>
      <c r="BB59" s="104"/>
      <c r="BC59" s="104"/>
      <c r="BD59" s="105">
        <f t="shared" si="5"/>
        <v>338</v>
      </c>
      <c r="BE59" s="71"/>
    </row>
    <row r="60" spans="1:57" ht="15.75">
      <c r="A60" s="366"/>
      <c r="B60" s="362"/>
      <c r="C60" s="362"/>
      <c r="D60" s="153" t="s">
        <v>108</v>
      </c>
      <c r="E60" s="148">
        <f aca="true" t="shared" si="40" ref="E60:T60">SUM(E62,E71)</f>
        <v>4</v>
      </c>
      <c r="F60" s="148">
        <f t="shared" si="40"/>
        <v>4</v>
      </c>
      <c r="G60" s="148">
        <f t="shared" si="40"/>
        <v>4</v>
      </c>
      <c r="H60" s="148">
        <f t="shared" si="40"/>
        <v>4</v>
      </c>
      <c r="I60" s="148">
        <f t="shared" si="40"/>
        <v>4</v>
      </c>
      <c r="J60" s="148">
        <f t="shared" si="40"/>
        <v>4</v>
      </c>
      <c r="K60" s="148">
        <f t="shared" si="40"/>
        <v>4</v>
      </c>
      <c r="L60" s="148">
        <f t="shared" si="40"/>
        <v>4</v>
      </c>
      <c r="M60" s="148">
        <f t="shared" si="40"/>
        <v>4</v>
      </c>
      <c r="N60" s="148">
        <f t="shared" si="40"/>
        <v>4</v>
      </c>
      <c r="O60" s="148">
        <f t="shared" si="40"/>
        <v>4</v>
      </c>
      <c r="P60" s="148">
        <f t="shared" si="40"/>
        <v>4</v>
      </c>
      <c r="Q60" s="148">
        <f t="shared" si="40"/>
        <v>4</v>
      </c>
      <c r="R60" s="148">
        <f t="shared" si="40"/>
        <v>4</v>
      </c>
      <c r="S60" s="148">
        <f t="shared" si="40"/>
        <v>4</v>
      </c>
      <c r="T60" s="148">
        <f t="shared" si="40"/>
        <v>3</v>
      </c>
      <c r="U60" s="117"/>
      <c r="V60" s="118">
        <f>SUM(E60:T60)</f>
        <v>63</v>
      </c>
      <c r="W60" s="140"/>
      <c r="X60" s="148">
        <f aca="true" t="shared" si="41" ref="X60:AJ60">SUM(X62,X71)</f>
        <v>7</v>
      </c>
      <c r="Y60" s="148">
        <f t="shared" si="41"/>
        <v>7</v>
      </c>
      <c r="Z60" s="148">
        <f t="shared" si="41"/>
        <v>7</v>
      </c>
      <c r="AA60" s="148">
        <f t="shared" si="41"/>
        <v>7</v>
      </c>
      <c r="AB60" s="148">
        <f t="shared" si="41"/>
        <v>7</v>
      </c>
      <c r="AC60" s="148">
        <f t="shared" si="41"/>
        <v>7</v>
      </c>
      <c r="AD60" s="148">
        <f t="shared" si="41"/>
        <v>7</v>
      </c>
      <c r="AE60" s="148">
        <f t="shared" si="41"/>
        <v>7</v>
      </c>
      <c r="AF60" s="148">
        <f t="shared" si="41"/>
        <v>7</v>
      </c>
      <c r="AG60" s="148">
        <f t="shared" si="41"/>
        <v>7</v>
      </c>
      <c r="AH60" s="148">
        <f t="shared" si="41"/>
        <v>7</v>
      </c>
      <c r="AI60" s="148">
        <f t="shared" si="41"/>
        <v>7</v>
      </c>
      <c r="AJ60" s="148">
        <f t="shared" si="41"/>
        <v>7</v>
      </c>
      <c r="AK60" s="119"/>
      <c r="AL60" s="119"/>
      <c r="AM60" s="119"/>
      <c r="AN60" s="119"/>
      <c r="AO60" s="120"/>
      <c r="AP60" s="119"/>
      <c r="AQ60" s="119"/>
      <c r="AR60" s="119"/>
      <c r="AS60" s="251"/>
      <c r="AT60" s="249"/>
      <c r="AU60" s="148">
        <f>SUM(AU62,AU71)</f>
        <v>8</v>
      </c>
      <c r="AV60" s="122">
        <f t="shared" si="23"/>
        <v>99</v>
      </c>
      <c r="AW60" s="103"/>
      <c r="AX60" s="104"/>
      <c r="AY60" s="104"/>
      <c r="AZ60" s="104"/>
      <c r="BA60" s="104"/>
      <c r="BB60" s="104"/>
      <c r="BC60" s="104"/>
      <c r="BD60" s="105">
        <f t="shared" si="5"/>
        <v>162</v>
      </c>
      <c r="BE60" s="71"/>
    </row>
    <row r="61" spans="1:57" ht="33" customHeight="1">
      <c r="A61" s="366"/>
      <c r="B61" s="359" t="s">
        <v>61</v>
      </c>
      <c r="C61" s="359" t="s">
        <v>175</v>
      </c>
      <c r="D61" s="155" t="s">
        <v>17</v>
      </c>
      <c r="E61" s="154">
        <f>SUM(E63,E65,E67,E69)</f>
        <v>8</v>
      </c>
      <c r="F61" s="154">
        <f aca="true" t="shared" si="42" ref="F61:S61">SUM(F63,F65,F67,F69)</f>
        <v>8</v>
      </c>
      <c r="G61" s="154">
        <f t="shared" si="42"/>
        <v>8</v>
      </c>
      <c r="H61" s="154">
        <f t="shared" si="42"/>
        <v>8</v>
      </c>
      <c r="I61" s="154">
        <f t="shared" si="42"/>
        <v>8</v>
      </c>
      <c r="J61" s="154">
        <f t="shared" si="42"/>
        <v>8</v>
      </c>
      <c r="K61" s="154">
        <f t="shared" si="42"/>
        <v>8</v>
      </c>
      <c r="L61" s="154">
        <f t="shared" si="42"/>
        <v>8</v>
      </c>
      <c r="M61" s="154">
        <f t="shared" si="42"/>
        <v>8</v>
      </c>
      <c r="N61" s="154">
        <f t="shared" si="42"/>
        <v>8</v>
      </c>
      <c r="O61" s="154">
        <f t="shared" si="42"/>
        <v>8</v>
      </c>
      <c r="P61" s="154">
        <f t="shared" si="42"/>
        <v>8</v>
      </c>
      <c r="Q61" s="154">
        <f t="shared" si="42"/>
        <v>8</v>
      </c>
      <c r="R61" s="154">
        <f t="shared" si="42"/>
        <v>8</v>
      </c>
      <c r="S61" s="154">
        <f t="shared" si="42"/>
        <v>8</v>
      </c>
      <c r="T61" s="154">
        <f>SUM(T63,T65,T67,T69)</f>
        <v>6</v>
      </c>
      <c r="U61" s="117"/>
      <c r="V61" s="118">
        <f>SUM(E61:T61)</f>
        <v>126</v>
      </c>
      <c r="W61" s="140"/>
      <c r="X61" s="154">
        <f>SUM(X63,X65,X67,X69)</f>
        <v>12</v>
      </c>
      <c r="Y61" s="154">
        <f aca="true" t="shared" si="43" ref="Y61:AJ61">SUM(Y63,Y65,Y67,Y69)</f>
        <v>14</v>
      </c>
      <c r="Z61" s="154">
        <f t="shared" si="43"/>
        <v>12</v>
      </c>
      <c r="AA61" s="154">
        <f t="shared" si="43"/>
        <v>14</v>
      </c>
      <c r="AB61" s="154">
        <f t="shared" si="43"/>
        <v>14</v>
      </c>
      <c r="AC61" s="154">
        <f t="shared" si="43"/>
        <v>12</v>
      </c>
      <c r="AD61" s="154">
        <f t="shared" si="43"/>
        <v>14</v>
      </c>
      <c r="AE61" s="154">
        <f t="shared" si="43"/>
        <v>12</v>
      </c>
      <c r="AF61" s="154">
        <f t="shared" si="43"/>
        <v>12</v>
      </c>
      <c r="AG61" s="154">
        <f t="shared" si="43"/>
        <v>14</v>
      </c>
      <c r="AH61" s="154">
        <f t="shared" si="43"/>
        <v>12</v>
      </c>
      <c r="AI61" s="154">
        <f t="shared" si="43"/>
        <v>14</v>
      </c>
      <c r="AJ61" s="154">
        <f t="shared" si="43"/>
        <v>12</v>
      </c>
      <c r="AK61" s="119"/>
      <c r="AL61" s="119"/>
      <c r="AM61" s="119"/>
      <c r="AN61" s="119"/>
      <c r="AO61" s="120"/>
      <c r="AP61" s="119"/>
      <c r="AQ61" s="119"/>
      <c r="AR61" s="119"/>
      <c r="AS61" s="251"/>
      <c r="AT61" s="249"/>
      <c r="AU61" s="154">
        <f>SUM(AU63,AU65,AU67,AU69)</f>
        <v>16</v>
      </c>
      <c r="AV61" s="122">
        <f t="shared" si="23"/>
        <v>184</v>
      </c>
      <c r="AW61" s="103"/>
      <c r="AX61" s="104"/>
      <c r="AY61" s="104"/>
      <c r="AZ61" s="104"/>
      <c r="BA61" s="104"/>
      <c r="BB61" s="104"/>
      <c r="BC61" s="104"/>
      <c r="BD61" s="105">
        <f t="shared" si="5"/>
        <v>310</v>
      </c>
      <c r="BE61" s="71"/>
    </row>
    <row r="62" spans="1:57" ht="34.5" customHeight="1">
      <c r="A62" s="366"/>
      <c r="B62" s="360"/>
      <c r="C62" s="360"/>
      <c r="D62" s="155" t="s">
        <v>108</v>
      </c>
      <c r="E62" s="154">
        <f>SUM(E64,E66,E68,E70)</f>
        <v>4</v>
      </c>
      <c r="F62" s="154">
        <f aca="true" t="shared" si="44" ref="F62:T62">SUM(F64,F66,F68,F70)</f>
        <v>4</v>
      </c>
      <c r="G62" s="154">
        <f t="shared" si="44"/>
        <v>4</v>
      </c>
      <c r="H62" s="154">
        <f t="shared" si="44"/>
        <v>4</v>
      </c>
      <c r="I62" s="154">
        <f t="shared" si="44"/>
        <v>4</v>
      </c>
      <c r="J62" s="154">
        <f t="shared" si="44"/>
        <v>4</v>
      </c>
      <c r="K62" s="154">
        <f t="shared" si="44"/>
        <v>4</v>
      </c>
      <c r="L62" s="154">
        <f t="shared" si="44"/>
        <v>4</v>
      </c>
      <c r="M62" s="154">
        <f t="shared" si="44"/>
        <v>4</v>
      </c>
      <c r="N62" s="154">
        <f t="shared" si="44"/>
        <v>4</v>
      </c>
      <c r="O62" s="154">
        <f t="shared" si="44"/>
        <v>4</v>
      </c>
      <c r="P62" s="154">
        <f t="shared" si="44"/>
        <v>4</v>
      </c>
      <c r="Q62" s="154">
        <f t="shared" si="44"/>
        <v>4</v>
      </c>
      <c r="R62" s="154">
        <f t="shared" si="44"/>
        <v>4</v>
      </c>
      <c r="S62" s="154">
        <f t="shared" si="44"/>
        <v>4</v>
      </c>
      <c r="T62" s="154">
        <f t="shared" si="44"/>
        <v>3</v>
      </c>
      <c r="U62" s="117"/>
      <c r="V62" s="168">
        <f>SUM(E62:T62)</f>
        <v>63</v>
      </c>
      <c r="W62" s="140"/>
      <c r="X62" s="154">
        <f>SUM(X64,X66,X68)</f>
        <v>6</v>
      </c>
      <c r="Y62" s="154">
        <f aca="true" t="shared" si="45" ref="Y62:AJ62">SUM(Y64,Y66,Y68)</f>
        <v>6</v>
      </c>
      <c r="Z62" s="154">
        <f t="shared" si="45"/>
        <v>6</v>
      </c>
      <c r="AA62" s="154">
        <f t="shared" si="45"/>
        <v>6</v>
      </c>
      <c r="AB62" s="154">
        <f t="shared" si="45"/>
        <v>6</v>
      </c>
      <c r="AC62" s="154">
        <f t="shared" si="45"/>
        <v>6</v>
      </c>
      <c r="AD62" s="154">
        <f t="shared" si="45"/>
        <v>6</v>
      </c>
      <c r="AE62" s="154">
        <f t="shared" si="45"/>
        <v>6</v>
      </c>
      <c r="AF62" s="154">
        <f t="shared" si="45"/>
        <v>6</v>
      </c>
      <c r="AG62" s="154">
        <f t="shared" si="45"/>
        <v>6</v>
      </c>
      <c r="AH62" s="154">
        <f t="shared" si="45"/>
        <v>6</v>
      </c>
      <c r="AI62" s="154">
        <f t="shared" si="45"/>
        <v>6</v>
      </c>
      <c r="AJ62" s="154">
        <f t="shared" si="45"/>
        <v>6</v>
      </c>
      <c r="AK62" s="119"/>
      <c r="AL62" s="119"/>
      <c r="AM62" s="119"/>
      <c r="AN62" s="119"/>
      <c r="AO62" s="120"/>
      <c r="AP62" s="119"/>
      <c r="AQ62" s="119"/>
      <c r="AR62" s="119"/>
      <c r="AS62" s="251"/>
      <c r="AT62" s="249"/>
      <c r="AU62" s="154">
        <f>SUM(AU64,AU66,AU68)</f>
        <v>7</v>
      </c>
      <c r="AV62" s="122">
        <f t="shared" si="23"/>
        <v>85</v>
      </c>
      <c r="AW62" s="103"/>
      <c r="AX62" s="104"/>
      <c r="AY62" s="104"/>
      <c r="AZ62" s="104"/>
      <c r="BA62" s="104"/>
      <c r="BB62" s="104"/>
      <c r="BC62" s="104"/>
      <c r="BD62" s="105">
        <f t="shared" si="5"/>
        <v>148</v>
      </c>
      <c r="BE62" s="71"/>
    </row>
    <row r="63" spans="1:57" ht="15.75">
      <c r="A63" s="366"/>
      <c r="B63" s="335" t="s">
        <v>125</v>
      </c>
      <c r="C63" s="337" t="s">
        <v>126</v>
      </c>
      <c r="D63" s="115" t="s">
        <v>17</v>
      </c>
      <c r="E63" s="169">
        <v>6</v>
      </c>
      <c r="F63" s="116">
        <v>6</v>
      </c>
      <c r="G63" s="116">
        <v>6</v>
      </c>
      <c r="H63" s="116">
        <v>6</v>
      </c>
      <c r="I63" s="116">
        <v>6</v>
      </c>
      <c r="J63" s="116">
        <v>6</v>
      </c>
      <c r="K63" s="116">
        <v>6</v>
      </c>
      <c r="L63" s="116">
        <v>6</v>
      </c>
      <c r="M63" s="116">
        <v>6</v>
      </c>
      <c r="N63" s="116">
        <v>6</v>
      </c>
      <c r="O63" s="116">
        <v>6</v>
      </c>
      <c r="P63" s="116">
        <v>6</v>
      </c>
      <c r="Q63" s="116">
        <v>6</v>
      </c>
      <c r="R63" s="116">
        <v>6</v>
      </c>
      <c r="S63" s="116">
        <v>6</v>
      </c>
      <c r="T63" s="116">
        <v>6</v>
      </c>
      <c r="U63" s="117"/>
      <c r="V63" s="168">
        <f aca="true" t="shared" si="46" ref="V63:V69">SUM(E63:T63)</f>
        <v>96</v>
      </c>
      <c r="W63" s="140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9"/>
      <c r="AL63" s="119"/>
      <c r="AM63" s="119"/>
      <c r="AN63" s="119"/>
      <c r="AO63" s="120"/>
      <c r="AP63" s="119"/>
      <c r="AQ63" s="119"/>
      <c r="AR63" s="119"/>
      <c r="AS63" s="251"/>
      <c r="AT63" s="249"/>
      <c r="AU63" s="98"/>
      <c r="AV63" s="122">
        <f t="shared" si="23"/>
        <v>0</v>
      </c>
      <c r="AW63" s="103"/>
      <c r="AX63" s="104"/>
      <c r="AY63" s="104"/>
      <c r="AZ63" s="104"/>
      <c r="BA63" s="104"/>
      <c r="BB63" s="104"/>
      <c r="BC63" s="104"/>
      <c r="BD63" s="105">
        <f t="shared" si="5"/>
        <v>96</v>
      </c>
      <c r="BE63" s="71"/>
    </row>
    <row r="64" spans="1:57" ht="15.75">
      <c r="A64" s="366"/>
      <c r="B64" s="336"/>
      <c r="C64" s="338"/>
      <c r="D64" s="115" t="s">
        <v>18</v>
      </c>
      <c r="E64" s="170">
        <v>3</v>
      </c>
      <c r="F64" s="116">
        <v>3</v>
      </c>
      <c r="G64" s="116">
        <v>3</v>
      </c>
      <c r="H64" s="116">
        <v>3</v>
      </c>
      <c r="I64" s="116">
        <v>3</v>
      </c>
      <c r="J64" s="116">
        <v>3</v>
      </c>
      <c r="K64" s="116">
        <v>3</v>
      </c>
      <c r="L64" s="116">
        <v>3</v>
      </c>
      <c r="M64" s="116">
        <v>3</v>
      </c>
      <c r="N64" s="116">
        <v>3</v>
      </c>
      <c r="O64" s="116">
        <v>3</v>
      </c>
      <c r="P64" s="116">
        <v>3</v>
      </c>
      <c r="Q64" s="116">
        <v>3</v>
      </c>
      <c r="R64" s="116">
        <v>3</v>
      </c>
      <c r="S64" s="116">
        <v>3</v>
      </c>
      <c r="T64" s="116">
        <v>3</v>
      </c>
      <c r="U64" s="117"/>
      <c r="V64" s="168">
        <f t="shared" si="46"/>
        <v>48</v>
      </c>
      <c r="W64" s="140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9"/>
      <c r="AL64" s="119"/>
      <c r="AM64" s="119"/>
      <c r="AN64" s="119"/>
      <c r="AO64" s="120"/>
      <c r="AP64" s="119"/>
      <c r="AQ64" s="119"/>
      <c r="AR64" s="119"/>
      <c r="AS64" s="251"/>
      <c r="AT64" s="249"/>
      <c r="AU64" s="98"/>
      <c r="AV64" s="122">
        <f t="shared" si="23"/>
        <v>0</v>
      </c>
      <c r="AW64" s="103"/>
      <c r="AX64" s="104"/>
      <c r="AY64" s="104"/>
      <c r="AZ64" s="104"/>
      <c r="BA64" s="104"/>
      <c r="BB64" s="104"/>
      <c r="BC64" s="104"/>
      <c r="BD64" s="105">
        <f t="shared" si="5"/>
        <v>48</v>
      </c>
      <c r="BE64" s="71"/>
    </row>
    <row r="65" spans="1:57" ht="15.75">
      <c r="A65" s="366"/>
      <c r="B65" s="335" t="s">
        <v>127</v>
      </c>
      <c r="C65" s="335" t="s">
        <v>128</v>
      </c>
      <c r="D65" s="115" t="s">
        <v>17</v>
      </c>
      <c r="E65" s="88">
        <v>2</v>
      </c>
      <c r="F65" s="88">
        <v>2</v>
      </c>
      <c r="G65" s="88">
        <v>2</v>
      </c>
      <c r="H65" s="88">
        <v>2</v>
      </c>
      <c r="I65" s="88">
        <v>2</v>
      </c>
      <c r="J65" s="88">
        <v>2</v>
      </c>
      <c r="K65" s="88">
        <v>2</v>
      </c>
      <c r="L65" s="88">
        <v>2</v>
      </c>
      <c r="M65" s="88">
        <v>2</v>
      </c>
      <c r="N65" s="88">
        <v>2</v>
      </c>
      <c r="O65" s="88">
        <v>2</v>
      </c>
      <c r="P65" s="88">
        <v>2</v>
      </c>
      <c r="Q65" s="88">
        <v>2</v>
      </c>
      <c r="R65" s="88">
        <v>2</v>
      </c>
      <c r="S65" s="88">
        <v>2</v>
      </c>
      <c r="T65" s="88"/>
      <c r="U65" s="117"/>
      <c r="V65" s="168">
        <f t="shared" si="46"/>
        <v>30</v>
      </c>
      <c r="W65" s="140"/>
      <c r="X65" s="116">
        <v>4</v>
      </c>
      <c r="Y65" s="116">
        <v>4</v>
      </c>
      <c r="Z65" s="116">
        <v>4</v>
      </c>
      <c r="AA65" s="116">
        <v>4</v>
      </c>
      <c r="AB65" s="116">
        <v>4</v>
      </c>
      <c r="AC65" s="116">
        <v>4</v>
      </c>
      <c r="AD65" s="116">
        <v>4</v>
      </c>
      <c r="AE65" s="116">
        <v>4</v>
      </c>
      <c r="AF65" s="116">
        <v>4</v>
      </c>
      <c r="AG65" s="116">
        <v>4</v>
      </c>
      <c r="AH65" s="116">
        <v>4</v>
      </c>
      <c r="AI65" s="116">
        <v>4</v>
      </c>
      <c r="AJ65" s="116">
        <v>4</v>
      </c>
      <c r="AK65" s="119"/>
      <c r="AL65" s="119"/>
      <c r="AM65" s="119"/>
      <c r="AN65" s="119"/>
      <c r="AO65" s="120"/>
      <c r="AP65" s="119"/>
      <c r="AQ65" s="119"/>
      <c r="AR65" s="119"/>
      <c r="AS65" s="251"/>
      <c r="AT65" s="249"/>
      <c r="AU65" s="98">
        <v>6</v>
      </c>
      <c r="AV65" s="122">
        <f t="shared" si="23"/>
        <v>58</v>
      </c>
      <c r="AW65" s="103"/>
      <c r="AX65" s="104"/>
      <c r="AY65" s="104"/>
      <c r="AZ65" s="104"/>
      <c r="BA65" s="104"/>
      <c r="BB65" s="104"/>
      <c r="BC65" s="104"/>
      <c r="BD65" s="105">
        <f t="shared" si="5"/>
        <v>88</v>
      </c>
      <c r="BE65" s="71"/>
    </row>
    <row r="66" spans="1:57" ht="15.75">
      <c r="A66" s="366"/>
      <c r="B66" s="336"/>
      <c r="C66" s="336"/>
      <c r="D66" s="115" t="s">
        <v>18</v>
      </c>
      <c r="E66" s="88">
        <v>1</v>
      </c>
      <c r="F66" s="88">
        <v>1</v>
      </c>
      <c r="G66" s="88">
        <v>1</v>
      </c>
      <c r="H66" s="88">
        <v>1</v>
      </c>
      <c r="I66" s="88">
        <v>1</v>
      </c>
      <c r="J66" s="88">
        <v>1</v>
      </c>
      <c r="K66" s="88">
        <v>1</v>
      </c>
      <c r="L66" s="88">
        <v>1</v>
      </c>
      <c r="M66" s="88">
        <v>1</v>
      </c>
      <c r="N66" s="88">
        <v>1</v>
      </c>
      <c r="O66" s="88">
        <v>1</v>
      </c>
      <c r="P66" s="88">
        <v>1</v>
      </c>
      <c r="Q66" s="88">
        <v>1</v>
      </c>
      <c r="R66" s="88">
        <v>1</v>
      </c>
      <c r="S66" s="88">
        <v>1</v>
      </c>
      <c r="T66" s="88"/>
      <c r="U66" s="117"/>
      <c r="V66" s="168">
        <f t="shared" si="46"/>
        <v>15</v>
      </c>
      <c r="W66" s="140"/>
      <c r="X66" s="116">
        <v>2</v>
      </c>
      <c r="Y66" s="116">
        <v>2</v>
      </c>
      <c r="Z66" s="116">
        <v>2</v>
      </c>
      <c r="AA66" s="116">
        <v>2</v>
      </c>
      <c r="AB66" s="116">
        <v>2</v>
      </c>
      <c r="AC66" s="116">
        <v>2</v>
      </c>
      <c r="AD66" s="116">
        <v>2</v>
      </c>
      <c r="AE66" s="116">
        <v>2</v>
      </c>
      <c r="AF66" s="116">
        <v>2</v>
      </c>
      <c r="AG66" s="116">
        <v>2</v>
      </c>
      <c r="AH66" s="116">
        <v>2</v>
      </c>
      <c r="AI66" s="116">
        <v>2</v>
      </c>
      <c r="AJ66" s="116">
        <v>2</v>
      </c>
      <c r="AK66" s="119"/>
      <c r="AL66" s="119"/>
      <c r="AM66" s="119"/>
      <c r="AN66" s="119"/>
      <c r="AO66" s="120"/>
      <c r="AP66" s="119"/>
      <c r="AQ66" s="119"/>
      <c r="AR66" s="119"/>
      <c r="AS66" s="251"/>
      <c r="AT66" s="249"/>
      <c r="AU66" s="98">
        <v>3</v>
      </c>
      <c r="AV66" s="122">
        <f t="shared" si="23"/>
        <v>29</v>
      </c>
      <c r="AW66" s="103"/>
      <c r="AX66" s="104"/>
      <c r="AY66" s="104"/>
      <c r="AZ66" s="104"/>
      <c r="BA66" s="104"/>
      <c r="BB66" s="104"/>
      <c r="BC66" s="104"/>
      <c r="BD66" s="105">
        <f t="shared" si="5"/>
        <v>44</v>
      </c>
      <c r="BE66" s="71"/>
    </row>
    <row r="67" spans="1:57" ht="15.75">
      <c r="A67" s="366"/>
      <c r="B67" s="335" t="s">
        <v>129</v>
      </c>
      <c r="C67" s="337" t="s">
        <v>130</v>
      </c>
      <c r="D67" s="115" t="s">
        <v>17</v>
      </c>
      <c r="E67" s="89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7"/>
      <c r="V67" s="168">
        <f t="shared" si="46"/>
        <v>0</v>
      </c>
      <c r="W67" s="140"/>
      <c r="X67" s="116">
        <v>8</v>
      </c>
      <c r="Y67" s="116">
        <v>10</v>
      </c>
      <c r="Z67" s="116">
        <v>8</v>
      </c>
      <c r="AA67" s="116">
        <v>10</v>
      </c>
      <c r="AB67" s="116">
        <v>10</v>
      </c>
      <c r="AC67" s="116">
        <v>8</v>
      </c>
      <c r="AD67" s="116">
        <v>10</v>
      </c>
      <c r="AE67" s="116">
        <v>8</v>
      </c>
      <c r="AF67" s="116">
        <v>8</v>
      </c>
      <c r="AG67" s="116">
        <v>10</v>
      </c>
      <c r="AH67" s="116">
        <v>8</v>
      </c>
      <c r="AI67" s="116">
        <v>10</v>
      </c>
      <c r="AJ67" s="116">
        <v>8</v>
      </c>
      <c r="AK67" s="119"/>
      <c r="AL67" s="119"/>
      <c r="AM67" s="119"/>
      <c r="AN67" s="119"/>
      <c r="AO67" s="120"/>
      <c r="AP67" s="119"/>
      <c r="AQ67" s="119"/>
      <c r="AR67" s="119"/>
      <c r="AS67" s="251"/>
      <c r="AT67" s="249"/>
      <c r="AU67" s="98">
        <v>10</v>
      </c>
      <c r="AV67" s="122">
        <f t="shared" si="23"/>
        <v>126</v>
      </c>
      <c r="AW67" s="103"/>
      <c r="AX67" s="104"/>
      <c r="AY67" s="104"/>
      <c r="AZ67" s="104"/>
      <c r="BA67" s="104"/>
      <c r="BB67" s="104"/>
      <c r="BC67" s="104"/>
      <c r="BD67" s="105">
        <f t="shared" si="5"/>
        <v>126</v>
      </c>
      <c r="BE67" s="71"/>
    </row>
    <row r="68" spans="1:57" ht="15.75">
      <c r="A68" s="366"/>
      <c r="B68" s="336"/>
      <c r="C68" s="338"/>
      <c r="D68" s="115" t="s">
        <v>18</v>
      </c>
      <c r="E68" s="89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7"/>
      <c r="V68" s="168">
        <f t="shared" si="46"/>
        <v>0</v>
      </c>
      <c r="W68" s="140"/>
      <c r="X68" s="116">
        <v>4</v>
      </c>
      <c r="Y68" s="116">
        <v>4</v>
      </c>
      <c r="Z68" s="116">
        <v>4</v>
      </c>
      <c r="AA68" s="116">
        <v>4</v>
      </c>
      <c r="AB68" s="116">
        <v>4</v>
      </c>
      <c r="AC68" s="116">
        <v>4</v>
      </c>
      <c r="AD68" s="116">
        <v>4</v>
      </c>
      <c r="AE68" s="116">
        <v>4</v>
      </c>
      <c r="AF68" s="116">
        <v>4</v>
      </c>
      <c r="AG68" s="116">
        <v>4</v>
      </c>
      <c r="AH68" s="116">
        <v>4</v>
      </c>
      <c r="AI68" s="116">
        <v>4</v>
      </c>
      <c r="AJ68" s="116">
        <v>4</v>
      </c>
      <c r="AK68" s="119"/>
      <c r="AL68" s="119"/>
      <c r="AM68" s="119"/>
      <c r="AN68" s="119"/>
      <c r="AO68" s="120"/>
      <c r="AP68" s="119"/>
      <c r="AQ68" s="119"/>
      <c r="AR68" s="119"/>
      <c r="AS68" s="251"/>
      <c r="AT68" s="249"/>
      <c r="AU68" s="98">
        <v>4</v>
      </c>
      <c r="AV68" s="122">
        <f t="shared" si="23"/>
        <v>56</v>
      </c>
      <c r="AW68" s="103"/>
      <c r="AX68" s="104"/>
      <c r="AY68" s="104"/>
      <c r="AZ68" s="104"/>
      <c r="BA68" s="104"/>
      <c r="BB68" s="104"/>
      <c r="BC68" s="104"/>
      <c r="BD68" s="105">
        <f t="shared" si="5"/>
        <v>56</v>
      </c>
      <c r="BE68" s="71"/>
    </row>
    <row r="69" spans="1:57" ht="15.75">
      <c r="A69" s="366"/>
      <c r="B69" s="139" t="s">
        <v>75</v>
      </c>
      <c r="C69" s="166" t="s">
        <v>131</v>
      </c>
      <c r="D69" s="115"/>
      <c r="E69" s="89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7"/>
      <c r="V69" s="168">
        <f t="shared" si="46"/>
        <v>0</v>
      </c>
      <c r="W69" s="140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259">
        <v>36</v>
      </c>
      <c r="AL69" s="259">
        <v>36</v>
      </c>
      <c r="AM69" s="259">
        <v>36</v>
      </c>
      <c r="AN69" s="259">
        <v>36</v>
      </c>
      <c r="AO69" s="260">
        <v>36</v>
      </c>
      <c r="AP69" s="259">
        <v>36</v>
      </c>
      <c r="AQ69" s="259">
        <v>36</v>
      </c>
      <c r="AR69" s="259">
        <v>36</v>
      </c>
      <c r="AS69" s="261"/>
      <c r="AT69" s="249"/>
      <c r="AU69" s="98"/>
      <c r="AV69" s="122">
        <f t="shared" si="23"/>
        <v>288</v>
      </c>
      <c r="AW69" s="103"/>
      <c r="AX69" s="104"/>
      <c r="AY69" s="104"/>
      <c r="AZ69" s="104"/>
      <c r="BA69" s="104"/>
      <c r="BB69" s="104"/>
      <c r="BC69" s="104"/>
      <c r="BD69" s="105">
        <f t="shared" si="5"/>
        <v>288</v>
      </c>
      <c r="BE69" s="71"/>
    </row>
    <row r="70" spans="1:57" ht="42" customHeight="1">
      <c r="A70" s="366"/>
      <c r="B70" s="339" t="s">
        <v>112</v>
      </c>
      <c r="C70" s="339" t="s">
        <v>180</v>
      </c>
      <c r="D70" s="158" t="s">
        <v>17</v>
      </c>
      <c r="E70" s="156">
        <f>SUM(E72)</f>
        <v>0</v>
      </c>
      <c r="F70" s="156">
        <f aca="true" t="shared" si="47" ref="F70:T70">SUM(F72)</f>
        <v>0</v>
      </c>
      <c r="G70" s="156">
        <f t="shared" si="47"/>
        <v>0</v>
      </c>
      <c r="H70" s="156">
        <f t="shared" si="47"/>
        <v>0</v>
      </c>
      <c r="I70" s="156">
        <f t="shared" si="47"/>
        <v>0</v>
      </c>
      <c r="J70" s="156">
        <f t="shared" si="47"/>
        <v>0</v>
      </c>
      <c r="K70" s="156">
        <f t="shared" si="47"/>
        <v>0</v>
      </c>
      <c r="L70" s="156">
        <f t="shared" si="47"/>
        <v>0</v>
      </c>
      <c r="M70" s="156">
        <f t="shared" si="47"/>
        <v>0</v>
      </c>
      <c r="N70" s="156">
        <f t="shared" si="47"/>
        <v>0</v>
      </c>
      <c r="O70" s="156">
        <f t="shared" si="47"/>
        <v>0</v>
      </c>
      <c r="P70" s="156">
        <f t="shared" si="47"/>
        <v>0</v>
      </c>
      <c r="Q70" s="156">
        <f t="shared" si="47"/>
        <v>0</v>
      </c>
      <c r="R70" s="156">
        <f t="shared" si="47"/>
        <v>0</v>
      </c>
      <c r="S70" s="156">
        <f t="shared" si="47"/>
        <v>0</v>
      </c>
      <c r="T70" s="156">
        <f t="shared" si="47"/>
        <v>0</v>
      </c>
      <c r="U70" s="117"/>
      <c r="V70" s="118">
        <f>SUM(E70:T70)</f>
        <v>0</v>
      </c>
      <c r="W70" s="140"/>
      <c r="X70" s="157">
        <f>SUM(X72,X74)</f>
        <v>2</v>
      </c>
      <c r="Y70" s="157">
        <f aca="true" t="shared" si="48" ref="Y70:AJ70">SUM(Y72,Y74)</f>
        <v>2</v>
      </c>
      <c r="Z70" s="157">
        <f t="shared" si="48"/>
        <v>2</v>
      </c>
      <c r="AA70" s="157">
        <f t="shared" si="48"/>
        <v>2</v>
      </c>
      <c r="AB70" s="157">
        <f t="shared" si="48"/>
        <v>2</v>
      </c>
      <c r="AC70" s="157">
        <f t="shared" si="48"/>
        <v>2</v>
      </c>
      <c r="AD70" s="157">
        <f t="shared" si="48"/>
        <v>2</v>
      </c>
      <c r="AE70" s="157">
        <f t="shared" si="48"/>
        <v>2</v>
      </c>
      <c r="AF70" s="157">
        <f t="shared" si="48"/>
        <v>2</v>
      </c>
      <c r="AG70" s="157">
        <f t="shared" si="48"/>
        <v>2</v>
      </c>
      <c r="AH70" s="157">
        <f t="shared" si="48"/>
        <v>2</v>
      </c>
      <c r="AI70" s="157">
        <f t="shared" si="48"/>
        <v>2</v>
      </c>
      <c r="AJ70" s="157">
        <f t="shared" si="48"/>
        <v>2</v>
      </c>
      <c r="AK70" s="259"/>
      <c r="AL70" s="259"/>
      <c r="AM70" s="259"/>
      <c r="AN70" s="259"/>
      <c r="AO70" s="260"/>
      <c r="AP70" s="259"/>
      <c r="AQ70" s="259"/>
      <c r="AR70" s="259"/>
      <c r="AS70" s="261"/>
      <c r="AT70" s="249"/>
      <c r="AU70" s="157">
        <f>SUM(AU72,AU74)</f>
        <v>2</v>
      </c>
      <c r="AV70" s="122">
        <f t="shared" si="23"/>
        <v>28</v>
      </c>
      <c r="AW70" s="103"/>
      <c r="AX70" s="104"/>
      <c r="AY70" s="104"/>
      <c r="AZ70" s="104"/>
      <c r="BA70" s="104"/>
      <c r="BB70" s="104"/>
      <c r="BC70" s="104"/>
      <c r="BD70" s="105">
        <f t="shared" si="5"/>
        <v>28</v>
      </c>
      <c r="BE70" s="71"/>
    </row>
    <row r="71" spans="1:57" ht="40.5" customHeight="1">
      <c r="A71" s="366"/>
      <c r="B71" s="340"/>
      <c r="C71" s="340"/>
      <c r="D71" s="158" t="s">
        <v>108</v>
      </c>
      <c r="E71" s="156">
        <f>SUM(E73)</f>
        <v>0</v>
      </c>
      <c r="F71" s="156">
        <f aca="true" t="shared" si="49" ref="F71:T71">SUM(F73)</f>
        <v>0</v>
      </c>
      <c r="G71" s="156">
        <f t="shared" si="49"/>
        <v>0</v>
      </c>
      <c r="H71" s="156">
        <f t="shared" si="49"/>
        <v>0</v>
      </c>
      <c r="I71" s="156">
        <f t="shared" si="49"/>
        <v>0</v>
      </c>
      <c r="J71" s="156">
        <f t="shared" si="49"/>
        <v>0</v>
      </c>
      <c r="K71" s="156">
        <f t="shared" si="49"/>
        <v>0</v>
      </c>
      <c r="L71" s="156">
        <f t="shared" si="49"/>
        <v>0</v>
      </c>
      <c r="M71" s="156">
        <f t="shared" si="49"/>
        <v>0</v>
      </c>
      <c r="N71" s="156">
        <f t="shared" si="49"/>
        <v>0</v>
      </c>
      <c r="O71" s="156">
        <f t="shared" si="49"/>
        <v>0</v>
      </c>
      <c r="P71" s="156">
        <f t="shared" si="49"/>
        <v>0</v>
      </c>
      <c r="Q71" s="156">
        <f t="shared" si="49"/>
        <v>0</v>
      </c>
      <c r="R71" s="156">
        <f t="shared" si="49"/>
        <v>0</v>
      </c>
      <c r="S71" s="156">
        <f t="shared" si="49"/>
        <v>0</v>
      </c>
      <c r="T71" s="156">
        <f t="shared" si="49"/>
        <v>0</v>
      </c>
      <c r="U71" s="117"/>
      <c r="V71" s="118">
        <f>SUM(E71:T71)</f>
        <v>0</v>
      </c>
      <c r="W71" s="140"/>
      <c r="X71" s="157">
        <f>SUM(X73)</f>
        <v>1</v>
      </c>
      <c r="Y71" s="157">
        <f aca="true" t="shared" si="50" ref="Y71:AJ71">SUM(Y73)</f>
        <v>1</v>
      </c>
      <c r="Z71" s="157">
        <f t="shared" si="50"/>
        <v>1</v>
      </c>
      <c r="AA71" s="157">
        <f t="shared" si="50"/>
        <v>1</v>
      </c>
      <c r="AB71" s="157">
        <f t="shared" si="50"/>
        <v>1</v>
      </c>
      <c r="AC71" s="157">
        <f t="shared" si="50"/>
        <v>1</v>
      </c>
      <c r="AD71" s="157">
        <f t="shared" si="50"/>
        <v>1</v>
      </c>
      <c r="AE71" s="157">
        <f t="shared" si="50"/>
        <v>1</v>
      </c>
      <c r="AF71" s="157">
        <f t="shared" si="50"/>
        <v>1</v>
      </c>
      <c r="AG71" s="157">
        <f t="shared" si="50"/>
        <v>1</v>
      </c>
      <c r="AH71" s="157">
        <f t="shared" si="50"/>
        <v>1</v>
      </c>
      <c r="AI71" s="157">
        <f t="shared" si="50"/>
        <v>1</v>
      </c>
      <c r="AJ71" s="157">
        <f t="shared" si="50"/>
        <v>1</v>
      </c>
      <c r="AK71" s="259"/>
      <c r="AL71" s="259"/>
      <c r="AM71" s="259"/>
      <c r="AN71" s="259"/>
      <c r="AO71" s="260"/>
      <c r="AP71" s="259"/>
      <c r="AQ71" s="259"/>
      <c r="AR71" s="259"/>
      <c r="AS71" s="261"/>
      <c r="AT71" s="249"/>
      <c r="AU71" s="157">
        <f>SUM(AU73)</f>
        <v>1</v>
      </c>
      <c r="AV71" s="122">
        <f t="shared" si="23"/>
        <v>14</v>
      </c>
      <c r="AW71" s="103"/>
      <c r="AX71" s="104"/>
      <c r="AY71" s="104"/>
      <c r="AZ71" s="104"/>
      <c r="BA71" s="104"/>
      <c r="BB71" s="104"/>
      <c r="BC71" s="104"/>
      <c r="BD71" s="105">
        <f t="shared" si="5"/>
        <v>14</v>
      </c>
      <c r="BE71" s="71"/>
    </row>
    <row r="72" spans="1:57" ht="16.5" customHeight="1">
      <c r="A72" s="366"/>
      <c r="B72" s="329" t="s">
        <v>132</v>
      </c>
      <c r="C72" s="329" t="s">
        <v>178</v>
      </c>
      <c r="D72" s="115" t="s">
        <v>17</v>
      </c>
      <c r="E72" s="162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117"/>
      <c r="V72" s="118"/>
      <c r="W72" s="140"/>
      <c r="X72" s="87">
        <v>2</v>
      </c>
      <c r="Y72" s="87">
        <v>2</v>
      </c>
      <c r="Z72" s="87">
        <v>2</v>
      </c>
      <c r="AA72" s="87">
        <v>2</v>
      </c>
      <c r="AB72" s="87">
        <v>2</v>
      </c>
      <c r="AC72" s="87">
        <v>2</v>
      </c>
      <c r="AD72" s="87">
        <v>2</v>
      </c>
      <c r="AE72" s="87">
        <v>2</v>
      </c>
      <c r="AF72" s="87">
        <v>2</v>
      </c>
      <c r="AG72" s="87">
        <v>2</v>
      </c>
      <c r="AH72" s="87">
        <v>2</v>
      </c>
      <c r="AI72" s="87">
        <v>2</v>
      </c>
      <c r="AJ72" s="87">
        <v>2</v>
      </c>
      <c r="AK72" s="262"/>
      <c r="AL72" s="262"/>
      <c r="AM72" s="262"/>
      <c r="AN72" s="262"/>
      <c r="AO72" s="262"/>
      <c r="AP72" s="262"/>
      <c r="AQ72" s="262"/>
      <c r="AR72" s="262"/>
      <c r="AS72" s="263"/>
      <c r="AT72" s="249"/>
      <c r="AU72" s="87">
        <v>2</v>
      </c>
      <c r="AV72" s="122">
        <f t="shared" si="23"/>
        <v>28</v>
      </c>
      <c r="AW72" s="103"/>
      <c r="AX72" s="104"/>
      <c r="AY72" s="104"/>
      <c r="AZ72" s="104"/>
      <c r="BA72" s="104"/>
      <c r="BB72" s="104"/>
      <c r="BC72" s="104"/>
      <c r="BD72" s="105">
        <f t="shared" si="5"/>
        <v>28</v>
      </c>
      <c r="BE72" s="71"/>
    </row>
    <row r="73" spans="1:57" ht="14.25" customHeight="1">
      <c r="A73" s="366"/>
      <c r="B73" s="330"/>
      <c r="C73" s="330"/>
      <c r="D73" s="115" t="s">
        <v>18</v>
      </c>
      <c r="E73" s="162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117"/>
      <c r="V73" s="118"/>
      <c r="W73" s="140"/>
      <c r="X73" s="87">
        <v>1</v>
      </c>
      <c r="Y73" s="87">
        <v>1</v>
      </c>
      <c r="Z73" s="87">
        <v>1</v>
      </c>
      <c r="AA73" s="87">
        <v>1</v>
      </c>
      <c r="AB73" s="87">
        <v>1</v>
      </c>
      <c r="AC73" s="87">
        <v>1</v>
      </c>
      <c r="AD73" s="87">
        <v>1</v>
      </c>
      <c r="AE73" s="87">
        <v>1</v>
      </c>
      <c r="AF73" s="87">
        <v>1</v>
      </c>
      <c r="AG73" s="87">
        <v>1</v>
      </c>
      <c r="AH73" s="87">
        <v>1</v>
      </c>
      <c r="AI73" s="87">
        <v>1</v>
      </c>
      <c r="AJ73" s="87">
        <v>1</v>
      </c>
      <c r="AK73" s="262"/>
      <c r="AL73" s="262"/>
      <c r="AM73" s="262"/>
      <c r="AN73" s="262"/>
      <c r="AO73" s="262"/>
      <c r="AP73" s="262"/>
      <c r="AQ73" s="262"/>
      <c r="AR73" s="262"/>
      <c r="AS73" s="263"/>
      <c r="AT73" s="249"/>
      <c r="AU73" s="87">
        <v>1</v>
      </c>
      <c r="AV73" s="122">
        <f t="shared" si="23"/>
        <v>14</v>
      </c>
      <c r="AW73" s="103"/>
      <c r="AX73" s="104"/>
      <c r="AY73" s="104"/>
      <c r="AZ73" s="104"/>
      <c r="BA73" s="104"/>
      <c r="BB73" s="104"/>
      <c r="BC73" s="104"/>
      <c r="BD73" s="105">
        <f t="shared" si="5"/>
        <v>14</v>
      </c>
      <c r="BE73" s="71"/>
    </row>
    <row r="74" spans="1:57" ht="15.75">
      <c r="A74" s="366"/>
      <c r="B74" s="139" t="s">
        <v>133</v>
      </c>
      <c r="C74" s="166" t="s">
        <v>131</v>
      </c>
      <c r="D74" s="115"/>
      <c r="E74" s="159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17"/>
      <c r="V74" s="118"/>
      <c r="W74" s="14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259"/>
      <c r="AL74" s="259"/>
      <c r="AM74" s="259"/>
      <c r="AN74" s="259"/>
      <c r="AO74" s="260"/>
      <c r="AP74" s="259"/>
      <c r="AQ74" s="259"/>
      <c r="AR74" s="259"/>
      <c r="AS74" s="261">
        <v>36</v>
      </c>
      <c r="AT74" s="249">
        <v>36</v>
      </c>
      <c r="AU74" s="161"/>
      <c r="AV74" s="122">
        <f t="shared" si="23"/>
        <v>72</v>
      </c>
      <c r="AW74" s="103"/>
      <c r="AX74" s="104"/>
      <c r="AY74" s="104"/>
      <c r="AZ74" s="104"/>
      <c r="BA74" s="104"/>
      <c r="BB74" s="104"/>
      <c r="BC74" s="104"/>
      <c r="BD74" s="105">
        <f t="shared" si="5"/>
        <v>72</v>
      </c>
      <c r="BE74" s="71"/>
    </row>
    <row r="75" spans="1:57" ht="33" customHeight="1">
      <c r="A75" s="141"/>
      <c r="B75" s="343" t="s">
        <v>32</v>
      </c>
      <c r="C75" s="343"/>
      <c r="D75" s="343"/>
      <c r="E75" s="142">
        <f>SUM(E17,E29)</f>
        <v>36</v>
      </c>
      <c r="F75" s="142">
        <f aca="true" t="shared" si="51" ref="F75:T75">SUM(F17,F29)</f>
        <v>36</v>
      </c>
      <c r="G75" s="142">
        <f t="shared" si="51"/>
        <v>36</v>
      </c>
      <c r="H75" s="142">
        <f t="shared" si="51"/>
        <v>36</v>
      </c>
      <c r="I75" s="142">
        <f t="shared" si="51"/>
        <v>36</v>
      </c>
      <c r="J75" s="142">
        <f t="shared" si="51"/>
        <v>36</v>
      </c>
      <c r="K75" s="142">
        <f t="shared" si="51"/>
        <v>36</v>
      </c>
      <c r="L75" s="142">
        <f t="shared" si="51"/>
        <v>36</v>
      </c>
      <c r="M75" s="142">
        <f t="shared" si="51"/>
        <v>36</v>
      </c>
      <c r="N75" s="142">
        <f t="shared" si="51"/>
        <v>36</v>
      </c>
      <c r="O75" s="142">
        <f t="shared" si="51"/>
        <v>36</v>
      </c>
      <c r="P75" s="142">
        <f t="shared" si="51"/>
        <v>36</v>
      </c>
      <c r="Q75" s="142">
        <f t="shared" si="51"/>
        <v>36</v>
      </c>
      <c r="R75" s="142">
        <f t="shared" si="51"/>
        <v>36</v>
      </c>
      <c r="S75" s="142">
        <f t="shared" si="51"/>
        <v>36</v>
      </c>
      <c r="T75" s="142">
        <f t="shared" si="51"/>
        <v>36</v>
      </c>
      <c r="U75" s="142"/>
      <c r="V75" s="118">
        <f>SUM(E75:U75)</f>
        <v>576</v>
      </c>
      <c r="W75" s="100"/>
      <c r="X75" s="143">
        <f aca="true" t="shared" si="52" ref="X75:AU75">SUM(X29,X25,X19)</f>
        <v>36</v>
      </c>
      <c r="Y75" s="143">
        <f t="shared" si="52"/>
        <v>36</v>
      </c>
      <c r="Z75" s="143">
        <f t="shared" si="52"/>
        <v>36</v>
      </c>
      <c r="AA75" s="143">
        <f t="shared" si="52"/>
        <v>36</v>
      </c>
      <c r="AB75" s="143">
        <f t="shared" si="52"/>
        <v>36</v>
      </c>
      <c r="AC75" s="143">
        <f t="shared" si="52"/>
        <v>36</v>
      </c>
      <c r="AD75" s="143">
        <f t="shared" si="52"/>
        <v>36</v>
      </c>
      <c r="AE75" s="143">
        <f t="shared" si="52"/>
        <v>36</v>
      </c>
      <c r="AF75" s="143">
        <f t="shared" si="52"/>
        <v>36</v>
      </c>
      <c r="AG75" s="143">
        <f t="shared" si="52"/>
        <v>36</v>
      </c>
      <c r="AH75" s="143">
        <f t="shared" si="52"/>
        <v>36</v>
      </c>
      <c r="AI75" s="143">
        <f t="shared" si="52"/>
        <v>36</v>
      </c>
      <c r="AJ75" s="143">
        <f t="shared" si="52"/>
        <v>36</v>
      </c>
      <c r="AK75" s="143">
        <f t="shared" si="52"/>
        <v>0</v>
      </c>
      <c r="AL75" s="143">
        <f t="shared" si="52"/>
        <v>0</v>
      </c>
      <c r="AM75" s="143">
        <f t="shared" si="52"/>
        <v>0</v>
      </c>
      <c r="AN75" s="143">
        <f t="shared" si="52"/>
        <v>0</v>
      </c>
      <c r="AO75" s="143">
        <f t="shared" si="52"/>
        <v>0</v>
      </c>
      <c r="AP75" s="143">
        <f t="shared" si="52"/>
        <v>0</v>
      </c>
      <c r="AQ75" s="143">
        <f t="shared" si="52"/>
        <v>0</v>
      </c>
      <c r="AR75" s="143">
        <f t="shared" si="52"/>
        <v>0</v>
      </c>
      <c r="AS75" s="143">
        <f t="shared" si="52"/>
        <v>0</v>
      </c>
      <c r="AT75" s="143">
        <f t="shared" si="52"/>
        <v>0</v>
      </c>
      <c r="AU75" s="143">
        <f t="shared" si="52"/>
        <v>36</v>
      </c>
      <c r="AV75" s="144">
        <f>SUM(X75:AU75)</f>
        <v>504</v>
      </c>
      <c r="AW75" s="103"/>
      <c r="AX75" s="104"/>
      <c r="AY75" s="104"/>
      <c r="AZ75" s="104"/>
      <c r="BA75" s="104"/>
      <c r="BB75" s="104"/>
      <c r="BC75" s="104"/>
      <c r="BD75" s="105">
        <f t="shared" si="5"/>
        <v>1080</v>
      </c>
      <c r="BE75" s="10"/>
    </row>
    <row r="76" spans="1:57" ht="32.25" customHeight="1">
      <c r="A76" s="141"/>
      <c r="B76" s="344" t="s">
        <v>197</v>
      </c>
      <c r="C76" s="344"/>
      <c r="D76" s="344"/>
      <c r="E76" s="142">
        <f>SUM(E18,E30)</f>
        <v>18</v>
      </c>
      <c r="F76" s="142">
        <f aca="true" t="shared" si="53" ref="F76:T76">SUM(F18,F30)</f>
        <v>18</v>
      </c>
      <c r="G76" s="142">
        <f t="shared" si="53"/>
        <v>18</v>
      </c>
      <c r="H76" s="142">
        <f t="shared" si="53"/>
        <v>18</v>
      </c>
      <c r="I76" s="142">
        <f t="shared" si="53"/>
        <v>18</v>
      </c>
      <c r="J76" s="142">
        <f t="shared" si="53"/>
        <v>18</v>
      </c>
      <c r="K76" s="142">
        <f t="shared" si="53"/>
        <v>18</v>
      </c>
      <c r="L76" s="142">
        <f t="shared" si="53"/>
        <v>18</v>
      </c>
      <c r="M76" s="142">
        <f t="shared" si="53"/>
        <v>18</v>
      </c>
      <c r="N76" s="142">
        <f t="shared" si="53"/>
        <v>18</v>
      </c>
      <c r="O76" s="142">
        <f t="shared" si="53"/>
        <v>18</v>
      </c>
      <c r="P76" s="142">
        <f t="shared" si="53"/>
        <v>18</v>
      </c>
      <c r="Q76" s="142">
        <f t="shared" si="53"/>
        <v>18</v>
      </c>
      <c r="R76" s="142">
        <f t="shared" si="53"/>
        <v>18</v>
      </c>
      <c r="S76" s="142">
        <f t="shared" si="53"/>
        <v>18</v>
      </c>
      <c r="T76" s="142">
        <f t="shared" si="53"/>
        <v>18</v>
      </c>
      <c r="U76" s="142"/>
      <c r="V76" s="118">
        <f>SUM(E76:U76)</f>
        <v>288</v>
      </c>
      <c r="W76" s="100"/>
      <c r="X76" s="143">
        <f aca="true" t="shared" si="54" ref="X76:AU76">SUM(X30,X26,X20)</f>
        <v>18</v>
      </c>
      <c r="Y76" s="143">
        <f t="shared" si="54"/>
        <v>18</v>
      </c>
      <c r="Z76" s="143">
        <f t="shared" si="54"/>
        <v>18</v>
      </c>
      <c r="AA76" s="143">
        <f t="shared" si="54"/>
        <v>18</v>
      </c>
      <c r="AB76" s="143">
        <f t="shared" si="54"/>
        <v>18</v>
      </c>
      <c r="AC76" s="143">
        <f t="shared" si="54"/>
        <v>18</v>
      </c>
      <c r="AD76" s="143">
        <f t="shared" si="54"/>
        <v>18</v>
      </c>
      <c r="AE76" s="143">
        <f t="shared" si="54"/>
        <v>18</v>
      </c>
      <c r="AF76" s="143">
        <f t="shared" si="54"/>
        <v>18</v>
      </c>
      <c r="AG76" s="143">
        <f t="shared" si="54"/>
        <v>18</v>
      </c>
      <c r="AH76" s="143">
        <f t="shared" si="54"/>
        <v>18</v>
      </c>
      <c r="AI76" s="143">
        <f t="shared" si="54"/>
        <v>18</v>
      </c>
      <c r="AJ76" s="143">
        <f t="shared" si="54"/>
        <v>18</v>
      </c>
      <c r="AK76" s="143">
        <f t="shared" si="54"/>
        <v>0</v>
      </c>
      <c r="AL76" s="143">
        <f t="shared" si="54"/>
        <v>0</v>
      </c>
      <c r="AM76" s="143">
        <f t="shared" si="54"/>
        <v>0</v>
      </c>
      <c r="AN76" s="143">
        <f t="shared" si="54"/>
        <v>0</v>
      </c>
      <c r="AO76" s="143">
        <f t="shared" si="54"/>
        <v>0</v>
      </c>
      <c r="AP76" s="143">
        <f t="shared" si="54"/>
        <v>0</v>
      </c>
      <c r="AQ76" s="143">
        <f t="shared" si="54"/>
        <v>0</v>
      </c>
      <c r="AR76" s="143">
        <f t="shared" si="54"/>
        <v>0</v>
      </c>
      <c r="AS76" s="143">
        <f t="shared" si="54"/>
        <v>0</v>
      </c>
      <c r="AT76" s="143">
        <f t="shared" si="54"/>
        <v>0</v>
      </c>
      <c r="AU76" s="143">
        <f t="shared" si="54"/>
        <v>18</v>
      </c>
      <c r="AV76" s="144">
        <f>SUM(X76:AU76)</f>
        <v>252</v>
      </c>
      <c r="AW76" s="103"/>
      <c r="AX76" s="104"/>
      <c r="AY76" s="104"/>
      <c r="AZ76" s="104"/>
      <c r="BA76" s="104"/>
      <c r="BB76" s="104"/>
      <c r="BC76" s="104"/>
      <c r="BD76" s="105">
        <f t="shared" si="5"/>
        <v>540</v>
      </c>
      <c r="BE76" s="10"/>
    </row>
    <row r="77" spans="1:57" ht="15.75">
      <c r="A77" s="141"/>
      <c r="B77" s="344" t="s">
        <v>20</v>
      </c>
      <c r="C77" s="344"/>
      <c r="D77" s="344"/>
      <c r="E77" s="142">
        <f>E75+E76</f>
        <v>54</v>
      </c>
      <c r="F77" s="142">
        <f aca="true" t="shared" si="55" ref="F77:T77">F75+F76</f>
        <v>54</v>
      </c>
      <c r="G77" s="142">
        <f t="shared" si="55"/>
        <v>54</v>
      </c>
      <c r="H77" s="142">
        <f t="shared" si="55"/>
        <v>54</v>
      </c>
      <c r="I77" s="142">
        <f t="shared" si="55"/>
        <v>54</v>
      </c>
      <c r="J77" s="142">
        <f t="shared" si="55"/>
        <v>54</v>
      </c>
      <c r="K77" s="142">
        <f t="shared" si="55"/>
        <v>54</v>
      </c>
      <c r="L77" s="142">
        <f t="shared" si="55"/>
        <v>54</v>
      </c>
      <c r="M77" s="142">
        <f t="shared" si="55"/>
        <v>54</v>
      </c>
      <c r="N77" s="142">
        <f t="shared" si="55"/>
        <v>54</v>
      </c>
      <c r="O77" s="142">
        <f t="shared" si="55"/>
        <v>54</v>
      </c>
      <c r="P77" s="142">
        <f t="shared" si="55"/>
        <v>54</v>
      </c>
      <c r="Q77" s="142">
        <f t="shared" si="55"/>
        <v>54</v>
      </c>
      <c r="R77" s="142">
        <f t="shared" si="55"/>
        <v>54</v>
      </c>
      <c r="S77" s="142">
        <f t="shared" si="55"/>
        <v>54</v>
      </c>
      <c r="T77" s="142">
        <f t="shared" si="55"/>
        <v>54</v>
      </c>
      <c r="U77" s="142"/>
      <c r="V77" s="118">
        <f>SUM(E77:U77)</f>
        <v>864</v>
      </c>
      <c r="W77" s="100"/>
      <c r="X77" s="142">
        <f>X75+X76</f>
        <v>54</v>
      </c>
      <c r="Y77" s="142">
        <f aca="true" t="shared" si="56" ref="Y77:AU77">Y75+Y76</f>
        <v>54</v>
      </c>
      <c r="Z77" s="142">
        <f t="shared" si="56"/>
        <v>54</v>
      </c>
      <c r="AA77" s="142">
        <f t="shared" si="56"/>
        <v>54</v>
      </c>
      <c r="AB77" s="142">
        <f t="shared" si="56"/>
        <v>54</v>
      </c>
      <c r="AC77" s="142">
        <f t="shared" si="56"/>
        <v>54</v>
      </c>
      <c r="AD77" s="142">
        <f t="shared" si="56"/>
        <v>54</v>
      </c>
      <c r="AE77" s="142">
        <f t="shared" si="56"/>
        <v>54</v>
      </c>
      <c r="AF77" s="142">
        <f t="shared" si="56"/>
        <v>54</v>
      </c>
      <c r="AG77" s="142">
        <f t="shared" si="56"/>
        <v>54</v>
      </c>
      <c r="AH77" s="142">
        <f t="shared" si="56"/>
        <v>54</v>
      </c>
      <c r="AI77" s="142">
        <f t="shared" si="56"/>
        <v>54</v>
      </c>
      <c r="AJ77" s="142">
        <f t="shared" si="56"/>
        <v>54</v>
      </c>
      <c r="AK77" s="142">
        <f t="shared" si="56"/>
        <v>0</v>
      </c>
      <c r="AL77" s="142">
        <f t="shared" si="56"/>
        <v>0</v>
      </c>
      <c r="AM77" s="142">
        <f t="shared" si="56"/>
        <v>0</v>
      </c>
      <c r="AN77" s="142">
        <f t="shared" si="56"/>
        <v>0</v>
      </c>
      <c r="AO77" s="142">
        <f t="shared" si="56"/>
        <v>0</v>
      </c>
      <c r="AP77" s="142">
        <f t="shared" si="56"/>
        <v>0</v>
      </c>
      <c r="AQ77" s="142">
        <f t="shared" si="56"/>
        <v>0</v>
      </c>
      <c r="AR77" s="142">
        <f t="shared" si="56"/>
        <v>0</v>
      </c>
      <c r="AS77" s="142">
        <f t="shared" si="56"/>
        <v>0</v>
      </c>
      <c r="AT77" s="142">
        <f t="shared" si="56"/>
        <v>0</v>
      </c>
      <c r="AU77" s="142">
        <f t="shared" si="56"/>
        <v>54</v>
      </c>
      <c r="AV77" s="144">
        <f>AV75+AV76</f>
        <v>756</v>
      </c>
      <c r="AW77" s="103"/>
      <c r="AX77" s="104"/>
      <c r="AY77" s="104"/>
      <c r="AZ77" s="104"/>
      <c r="BA77" s="104"/>
      <c r="BB77" s="104"/>
      <c r="BC77" s="104"/>
      <c r="BD77" s="105">
        <f t="shared" si="5"/>
        <v>1620</v>
      </c>
      <c r="BE77" s="10"/>
    </row>
    <row r="78" spans="2:4" ht="15">
      <c r="B78" s="1"/>
      <c r="C78" s="1"/>
      <c r="D78" s="1"/>
    </row>
  </sheetData>
  <sheetProtection/>
  <mergeCells count="87">
    <mergeCell ref="AR10:AT10"/>
    <mergeCell ref="AV10:AX10"/>
    <mergeCell ref="AO1:AY1"/>
    <mergeCell ref="AO4:BC4"/>
    <mergeCell ref="C5:AS5"/>
    <mergeCell ref="C6:AW6"/>
    <mergeCell ref="B7:BC7"/>
    <mergeCell ref="C8:AM8"/>
    <mergeCell ref="AN8:AZ8"/>
    <mergeCell ref="B9:F9"/>
    <mergeCell ref="X9:AC9"/>
    <mergeCell ref="A10:A14"/>
    <mergeCell ref="B10:B14"/>
    <mergeCell ref="C10:C14"/>
    <mergeCell ref="D10:D14"/>
    <mergeCell ref="F10:H10"/>
    <mergeCell ref="J10:L10"/>
    <mergeCell ref="N10:P10"/>
    <mergeCell ref="R10:V10"/>
    <mergeCell ref="A15:A74"/>
    <mergeCell ref="B15:B16"/>
    <mergeCell ref="C15:C16"/>
    <mergeCell ref="B19:B20"/>
    <mergeCell ref="C19:C20"/>
    <mergeCell ref="B21:B22"/>
    <mergeCell ref="C21:C22"/>
    <mergeCell ref="B63:B64"/>
    <mergeCell ref="C63:C64"/>
    <mergeCell ref="B65:B66"/>
    <mergeCell ref="C65:C66"/>
    <mergeCell ref="AZ10:BC10"/>
    <mergeCell ref="E11:BC11"/>
    <mergeCell ref="E13:BC13"/>
    <mergeCell ref="AA10:AC10"/>
    <mergeCell ref="AE10:AH10"/>
    <mergeCell ref="AJ10:AL10"/>
    <mergeCell ref="C57:C58"/>
    <mergeCell ref="C31:C32"/>
    <mergeCell ref="AN10:AP10"/>
    <mergeCell ref="B61:B62"/>
    <mergeCell ref="C61:C62"/>
    <mergeCell ref="B59:B60"/>
    <mergeCell ref="C59:C60"/>
    <mergeCell ref="B23:B24"/>
    <mergeCell ref="C23:C24"/>
    <mergeCell ref="B25:B26"/>
    <mergeCell ref="C25:C26"/>
    <mergeCell ref="B27:B28"/>
    <mergeCell ref="C27:C28"/>
    <mergeCell ref="B55:B56"/>
    <mergeCell ref="C55:C56"/>
    <mergeCell ref="B53:B54"/>
    <mergeCell ref="C53:C54"/>
    <mergeCell ref="B49:B50"/>
    <mergeCell ref="C49:C50"/>
    <mergeCell ref="B51:B52"/>
    <mergeCell ref="C51:C52"/>
    <mergeCell ref="B29:B30"/>
    <mergeCell ref="C29:C30"/>
    <mergeCell ref="B41:B42"/>
    <mergeCell ref="B43:B44"/>
    <mergeCell ref="C41:C42"/>
    <mergeCell ref="C43:C44"/>
    <mergeCell ref="B33:B34"/>
    <mergeCell ref="C33:C34"/>
    <mergeCell ref="C39:C40"/>
    <mergeCell ref="B31:B32"/>
    <mergeCell ref="B47:B48"/>
    <mergeCell ref="C47:C48"/>
    <mergeCell ref="B75:D75"/>
    <mergeCell ref="B76:D76"/>
    <mergeCell ref="B77:D77"/>
    <mergeCell ref="B17:B18"/>
    <mergeCell ref="C17:C18"/>
    <mergeCell ref="B35:B36"/>
    <mergeCell ref="C35:C36"/>
    <mergeCell ref="B39:B40"/>
    <mergeCell ref="B72:B73"/>
    <mergeCell ref="C72:C73"/>
    <mergeCell ref="C37:C38"/>
    <mergeCell ref="B45:B46"/>
    <mergeCell ref="C45:C46"/>
    <mergeCell ref="B67:B68"/>
    <mergeCell ref="C67:C68"/>
    <mergeCell ref="B70:B71"/>
    <mergeCell ref="C70:C71"/>
    <mergeCell ref="B57:B58"/>
  </mergeCells>
  <hyperlinks>
    <hyperlink ref="BD10" r:id="rId1" display="_ftn1"/>
  </hyperlinks>
  <printOptions/>
  <pageMargins left="0.7" right="0.7" top="0.75" bottom="0.75" header="0.3" footer="0.3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66"/>
  <sheetViews>
    <sheetView zoomScalePageLayoutView="0" workbookViewId="0" topLeftCell="S49">
      <selection activeCell="B7" sqref="B7:BC7"/>
    </sheetView>
  </sheetViews>
  <sheetFormatPr defaultColWidth="9.140625" defaultRowHeight="15"/>
  <cols>
    <col min="1" max="1" width="4.140625" style="0" customWidth="1"/>
    <col min="2" max="2" width="12.00390625" style="0" customWidth="1"/>
    <col min="3" max="3" width="27.140625" style="0" customWidth="1"/>
    <col min="4" max="4" width="10.7109375" style="0" customWidth="1"/>
    <col min="5" max="5" width="4.00390625" style="0" customWidth="1"/>
    <col min="6" max="6" width="3.421875" style="0" customWidth="1"/>
    <col min="7" max="7" width="3.8515625" style="0" customWidth="1"/>
    <col min="8" max="8" width="3.57421875" style="0" customWidth="1"/>
    <col min="9" max="9" width="3.140625" style="0" customWidth="1"/>
    <col min="10" max="11" width="3.7109375" style="0" customWidth="1"/>
    <col min="12" max="12" width="4.00390625" style="0" customWidth="1"/>
    <col min="13" max="13" width="3.57421875" style="0" customWidth="1"/>
    <col min="14" max="14" width="3.421875" style="0" customWidth="1"/>
    <col min="15" max="15" width="3.57421875" style="0" customWidth="1"/>
    <col min="16" max="17" width="3.421875" style="0" customWidth="1"/>
    <col min="18" max="18" width="3.7109375" style="0" customWidth="1"/>
    <col min="19" max="19" width="3.57421875" style="0" customWidth="1"/>
    <col min="20" max="20" width="3.8515625" style="0" customWidth="1"/>
    <col min="21" max="21" width="4.7109375" style="0" customWidth="1"/>
    <col min="22" max="22" width="5.8515625" style="0" customWidth="1"/>
    <col min="23" max="23" width="5.7109375" style="0" customWidth="1"/>
    <col min="24" max="24" width="3.8515625" style="0" customWidth="1"/>
    <col min="25" max="25" width="3.140625" style="0" customWidth="1"/>
    <col min="26" max="27" width="4.421875" style="0" customWidth="1"/>
    <col min="28" max="28" width="3.8515625" style="0" customWidth="1"/>
    <col min="29" max="29" width="4.28125" style="0" customWidth="1"/>
    <col min="30" max="30" width="4.140625" style="0" customWidth="1"/>
    <col min="31" max="31" width="3.8515625" style="0" customWidth="1"/>
    <col min="32" max="32" width="4.00390625" style="0" customWidth="1"/>
    <col min="33" max="33" width="3.140625" style="0" customWidth="1"/>
    <col min="34" max="34" width="3.421875" style="0" customWidth="1"/>
    <col min="35" max="35" width="4.140625" style="0" customWidth="1"/>
    <col min="36" max="36" width="3.421875" style="0" customWidth="1"/>
    <col min="37" max="37" width="4.421875" style="0" customWidth="1"/>
    <col min="38" max="38" width="3.7109375" style="0" customWidth="1"/>
    <col min="39" max="39" width="3.421875" style="0" customWidth="1"/>
    <col min="40" max="40" width="4.00390625" style="0" customWidth="1"/>
    <col min="41" max="41" width="4.140625" style="0" customWidth="1"/>
    <col min="42" max="42" width="5.140625" style="0" customWidth="1"/>
    <col min="43" max="44" width="4.421875" style="0" customWidth="1"/>
    <col min="45" max="46" width="4.57421875" style="0" customWidth="1"/>
    <col min="47" max="47" width="4.421875" style="0" customWidth="1"/>
    <col min="48" max="48" width="6.421875" style="0" customWidth="1"/>
    <col min="49" max="49" width="4.28125" style="0" customWidth="1"/>
    <col min="50" max="50" width="4.7109375" style="0" customWidth="1"/>
    <col min="51" max="51" width="5.00390625" style="0" customWidth="1"/>
    <col min="52" max="52" width="4.140625" style="0" customWidth="1"/>
    <col min="53" max="53" width="3.7109375" style="0" customWidth="1"/>
    <col min="54" max="54" width="4.57421875" style="0" customWidth="1"/>
    <col min="55" max="55" width="4.8515625" style="0" customWidth="1"/>
    <col min="56" max="56" width="7.140625" style="0" customWidth="1"/>
  </cols>
  <sheetData>
    <row r="1" spans="1:51" ht="15">
      <c r="A1" s="1"/>
      <c r="B1" s="1"/>
      <c r="C1" s="1"/>
      <c r="D1" s="1"/>
      <c r="AO1" s="323" t="s">
        <v>28</v>
      </c>
      <c r="AP1" s="323"/>
      <c r="AQ1" s="323"/>
      <c r="AR1" s="323"/>
      <c r="AS1" s="323"/>
      <c r="AT1" s="323"/>
      <c r="AU1" s="323"/>
      <c r="AV1" s="323"/>
      <c r="AW1" s="323"/>
      <c r="AX1" s="323"/>
      <c r="AY1" s="323"/>
    </row>
    <row r="2" spans="1:56" ht="15">
      <c r="A2" s="1"/>
      <c r="B2" s="1"/>
      <c r="C2" s="1"/>
      <c r="D2" s="1"/>
      <c r="AO2" s="12" t="s">
        <v>46</v>
      </c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</row>
    <row r="3" spans="1:56" ht="15">
      <c r="A3" s="1"/>
      <c r="B3" s="1"/>
      <c r="C3" s="1"/>
      <c r="D3" s="1"/>
      <c r="AO3" s="12" t="s">
        <v>33</v>
      </c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</row>
    <row r="4" spans="1:55" ht="15">
      <c r="A4" s="1"/>
      <c r="B4" s="1"/>
      <c r="C4" s="1"/>
      <c r="D4" s="1"/>
      <c r="AO4" s="324" t="s">
        <v>158</v>
      </c>
      <c r="AP4" s="323"/>
      <c r="AQ4" s="323"/>
      <c r="AR4" s="323"/>
      <c r="AS4" s="323"/>
      <c r="AT4" s="323"/>
      <c r="AU4" s="323"/>
      <c r="AV4" s="323"/>
      <c r="AW4" s="323"/>
      <c r="AX4" s="323"/>
      <c r="AY4" s="323"/>
      <c r="AZ4" s="323"/>
      <c r="BA4" s="323"/>
      <c r="BB4" s="323"/>
      <c r="BC4" s="323"/>
    </row>
    <row r="5" spans="1:55" ht="15">
      <c r="A5" s="1"/>
      <c r="B5" s="1"/>
      <c r="C5" s="325" t="s">
        <v>29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7"/>
      <c r="AU5" s="11"/>
      <c r="AV5" s="11"/>
      <c r="AW5" s="11"/>
      <c r="AX5" s="11"/>
      <c r="AY5" s="11"/>
      <c r="AZ5" s="11"/>
      <c r="BA5" s="11"/>
      <c r="BB5" s="11"/>
      <c r="BC5" s="11"/>
    </row>
    <row r="6" spans="1:56" ht="15">
      <c r="A6" s="1"/>
      <c r="B6" s="15"/>
      <c r="C6" s="326" t="s">
        <v>54</v>
      </c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15"/>
      <c r="AY6" s="15"/>
      <c r="AZ6" s="15"/>
      <c r="BA6" s="15"/>
      <c r="BB6" s="15"/>
      <c r="BC6" s="15"/>
      <c r="BD6" s="15"/>
    </row>
    <row r="7" spans="1:55" ht="15">
      <c r="A7" s="1"/>
      <c r="B7" s="326" t="s">
        <v>181</v>
      </c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6"/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</row>
    <row r="8" spans="1:55" ht="16.5" thickBot="1">
      <c r="A8" s="1"/>
      <c r="B8" s="14"/>
      <c r="C8" s="327" t="s">
        <v>87</v>
      </c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6" t="s">
        <v>30</v>
      </c>
      <c r="AO8" s="326"/>
      <c r="AP8" s="326"/>
      <c r="AQ8" s="326"/>
      <c r="AR8" s="326"/>
      <c r="AS8" s="326"/>
      <c r="AT8" s="326"/>
      <c r="AU8" s="326"/>
      <c r="AV8" s="326"/>
      <c r="AW8" s="326"/>
      <c r="AX8" s="326"/>
      <c r="AY8" s="326"/>
      <c r="AZ8" s="326"/>
      <c r="BA8" s="14"/>
      <c r="BB8" s="14"/>
      <c r="BC8" s="14"/>
    </row>
    <row r="9" spans="1:55" ht="19.5" thickBot="1">
      <c r="A9" s="1"/>
      <c r="B9" s="372" t="s">
        <v>86</v>
      </c>
      <c r="C9" s="372"/>
      <c r="D9" s="372"/>
      <c r="E9" s="372"/>
      <c r="F9" s="372"/>
      <c r="G9" s="13"/>
      <c r="H9" s="13"/>
      <c r="I9" s="13"/>
      <c r="J9" s="15"/>
      <c r="K9" s="15"/>
      <c r="L9" s="15"/>
      <c r="M9" s="15"/>
      <c r="N9" s="13"/>
      <c r="O9" s="13"/>
      <c r="P9" s="13"/>
      <c r="Q9" s="13"/>
      <c r="R9" s="13"/>
      <c r="S9" s="13"/>
      <c r="T9" s="30"/>
      <c r="U9" s="30"/>
      <c r="V9" s="30"/>
      <c r="W9" s="14"/>
      <c r="X9" s="318" t="s">
        <v>135</v>
      </c>
      <c r="Y9" s="319"/>
      <c r="Z9" s="319"/>
      <c r="AA9" s="319"/>
      <c r="AB9" s="319"/>
      <c r="AC9" s="32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14"/>
      <c r="AO9" s="14"/>
      <c r="AP9" s="14"/>
      <c r="AQ9" s="30"/>
      <c r="AR9" s="14"/>
      <c r="AS9" s="14"/>
      <c r="AT9" s="14"/>
      <c r="AU9" s="14"/>
      <c r="AV9" s="30"/>
      <c r="AW9" s="30"/>
      <c r="AX9" s="30"/>
      <c r="AY9" s="30"/>
      <c r="AZ9" s="30"/>
      <c r="BA9" s="30"/>
      <c r="BB9" s="30"/>
      <c r="BC9" s="30"/>
    </row>
    <row r="10" spans="1:57" ht="85.5" thickBot="1">
      <c r="A10" s="321" t="s">
        <v>0</v>
      </c>
      <c r="B10" s="321" t="s">
        <v>1</v>
      </c>
      <c r="C10" s="321" t="s">
        <v>2</v>
      </c>
      <c r="D10" s="321" t="s">
        <v>3</v>
      </c>
      <c r="E10" s="23" t="s">
        <v>88</v>
      </c>
      <c r="F10" s="306" t="s">
        <v>4</v>
      </c>
      <c r="G10" s="307"/>
      <c r="H10" s="308"/>
      <c r="I10" s="31" t="s">
        <v>89</v>
      </c>
      <c r="J10" s="306" t="s">
        <v>5</v>
      </c>
      <c r="K10" s="307"/>
      <c r="L10" s="308"/>
      <c r="M10" s="31" t="s">
        <v>90</v>
      </c>
      <c r="N10" s="306" t="s">
        <v>6</v>
      </c>
      <c r="O10" s="307"/>
      <c r="P10" s="308"/>
      <c r="Q10" s="22" t="s">
        <v>91</v>
      </c>
      <c r="R10" s="306" t="s">
        <v>7</v>
      </c>
      <c r="S10" s="307"/>
      <c r="T10" s="307"/>
      <c r="U10" s="307"/>
      <c r="V10" s="308"/>
      <c r="W10" s="24" t="s">
        <v>85</v>
      </c>
      <c r="X10" s="24" t="s">
        <v>92</v>
      </c>
      <c r="Y10" s="38" t="s">
        <v>8</v>
      </c>
      <c r="Z10" s="22" t="s">
        <v>93</v>
      </c>
      <c r="AA10" s="306" t="s">
        <v>9</v>
      </c>
      <c r="AB10" s="307"/>
      <c r="AC10" s="308"/>
      <c r="AD10" s="24" t="s">
        <v>94</v>
      </c>
      <c r="AE10" s="306" t="s">
        <v>10</v>
      </c>
      <c r="AF10" s="307"/>
      <c r="AG10" s="307"/>
      <c r="AH10" s="309"/>
      <c r="AI10" s="25" t="s">
        <v>95</v>
      </c>
      <c r="AJ10" s="306" t="s">
        <v>11</v>
      </c>
      <c r="AK10" s="307"/>
      <c r="AL10" s="308"/>
      <c r="AM10" s="25" t="s">
        <v>96</v>
      </c>
      <c r="AN10" s="306" t="s">
        <v>12</v>
      </c>
      <c r="AO10" s="307"/>
      <c r="AP10" s="308"/>
      <c r="AQ10" s="23" t="s">
        <v>97</v>
      </c>
      <c r="AR10" s="307"/>
      <c r="AS10" s="307"/>
      <c r="AT10" s="309"/>
      <c r="AU10" s="20" t="s">
        <v>55</v>
      </c>
      <c r="AV10" s="306" t="s">
        <v>13</v>
      </c>
      <c r="AW10" s="307"/>
      <c r="AX10" s="308"/>
      <c r="AY10" s="23" t="s">
        <v>56</v>
      </c>
      <c r="AZ10" s="306" t="s">
        <v>14</v>
      </c>
      <c r="BA10" s="307"/>
      <c r="BB10" s="307"/>
      <c r="BC10" s="307"/>
      <c r="BD10" s="84" t="s">
        <v>31</v>
      </c>
      <c r="BE10" s="10"/>
    </row>
    <row r="11" spans="1:57" ht="16.5" thickBot="1">
      <c r="A11" s="321"/>
      <c r="B11" s="321"/>
      <c r="C11" s="321"/>
      <c r="D11" s="321"/>
      <c r="E11" s="303" t="s">
        <v>15</v>
      </c>
      <c r="F11" s="303"/>
      <c r="G11" s="303"/>
      <c r="H11" s="303"/>
      <c r="I11" s="303"/>
      <c r="J11" s="304"/>
      <c r="K11" s="304"/>
      <c r="L11" s="304"/>
      <c r="M11" s="304"/>
      <c r="N11" s="303"/>
      <c r="O11" s="303"/>
      <c r="P11" s="303"/>
      <c r="Q11" s="303"/>
      <c r="R11" s="303"/>
      <c r="S11" s="303"/>
      <c r="T11" s="303"/>
      <c r="U11" s="303"/>
      <c r="V11" s="303"/>
      <c r="W11" s="304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4"/>
      <c r="AO11" s="304"/>
      <c r="AP11" s="304"/>
      <c r="AQ11" s="303"/>
      <c r="AR11" s="304"/>
      <c r="AS11" s="304"/>
      <c r="AT11" s="304"/>
      <c r="AU11" s="304"/>
      <c r="AV11" s="303"/>
      <c r="AW11" s="303"/>
      <c r="AX11" s="303"/>
      <c r="AY11" s="303"/>
      <c r="AZ11" s="303"/>
      <c r="BA11" s="303"/>
      <c r="BB11" s="303"/>
      <c r="BC11" s="303"/>
      <c r="BD11" s="53"/>
      <c r="BE11" s="10"/>
    </row>
    <row r="12" spans="1:57" ht="15.75" thickBot="1">
      <c r="A12" s="321"/>
      <c r="B12" s="321"/>
      <c r="C12" s="321"/>
      <c r="D12" s="321"/>
      <c r="E12" s="6">
        <v>35</v>
      </c>
      <c r="F12" s="2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3">
        <v>42</v>
      </c>
      <c r="M12" s="3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/>
      <c r="W12" s="3"/>
      <c r="X12" s="3">
        <v>1</v>
      </c>
      <c r="Y12" s="3">
        <v>2</v>
      </c>
      <c r="Z12" s="3">
        <v>3</v>
      </c>
      <c r="AA12" s="3">
        <v>4</v>
      </c>
      <c r="AB12" s="3">
        <v>5</v>
      </c>
      <c r="AC12" s="3">
        <v>6</v>
      </c>
      <c r="AD12" s="3">
        <v>7</v>
      </c>
      <c r="AE12" s="3">
        <v>8</v>
      </c>
      <c r="AF12" s="3">
        <v>9</v>
      </c>
      <c r="AG12" s="3">
        <v>10</v>
      </c>
      <c r="AH12" s="2">
        <v>11</v>
      </c>
      <c r="AI12" s="2">
        <v>12</v>
      </c>
      <c r="AJ12" s="2">
        <v>13</v>
      </c>
      <c r="AK12" s="2">
        <v>14</v>
      </c>
      <c r="AL12" s="3">
        <v>15</v>
      </c>
      <c r="AM12" s="2">
        <v>16</v>
      </c>
      <c r="AN12" s="2">
        <v>17</v>
      </c>
      <c r="AO12" s="2">
        <v>18</v>
      </c>
      <c r="AP12" s="2">
        <v>19</v>
      </c>
      <c r="AQ12" s="2">
        <v>20</v>
      </c>
      <c r="AR12" s="2">
        <v>21</v>
      </c>
      <c r="AS12" s="2">
        <v>22</v>
      </c>
      <c r="AT12" s="2">
        <v>23</v>
      </c>
      <c r="AU12" s="2">
        <v>24</v>
      </c>
      <c r="AV12" s="28">
        <v>25</v>
      </c>
      <c r="AW12" s="2">
        <v>26</v>
      </c>
      <c r="AX12" s="2">
        <v>27</v>
      </c>
      <c r="AY12" s="2">
        <v>28</v>
      </c>
      <c r="AZ12" s="2">
        <v>29</v>
      </c>
      <c r="BA12" s="2">
        <v>30</v>
      </c>
      <c r="BB12" s="2">
        <v>31</v>
      </c>
      <c r="BC12" s="28">
        <v>32</v>
      </c>
      <c r="BD12" s="53"/>
      <c r="BE12" s="10"/>
    </row>
    <row r="13" spans="1:57" ht="16.5" thickBot="1">
      <c r="A13" s="321"/>
      <c r="B13" s="321"/>
      <c r="C13" s="321"/>
      <c r="D13" s="321"/>
      <c r="E13" s="305" t="s">
        <v>16</v>
      </c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5"/>
      <c r="BC13" s="305"/>
      <c r="BD13" s="53"/>
      <c r="BE13" s="10"/>
    </row>
    <row r="14" spans="1:57" ht="15">
      <c r="A14" s="371"/>
      <c r="B14" s="371"/>
      <c r="C14" s="371"/>
      <c r="D14" s="371"/>
      <c r="E14" s="90">
        <v>1</v>
      </c>
      <c r="F14" s="90">
        <v>2</v>
      </c>
      <c r="G14" s="90">
        <v>3</v>
      </c>
      <c r="H14" s="90">
        <v>4</v>
      </c>
      <c r="I14" s="90">
        <v>5</v>
      </c>
      <c r="J14" s="90">
        <v>6</v>
      </c>
      <c r="K14" s="90">
        <v>7</v>
      </c>
      <c r="L14" s="91">
        <v>8</v>
      </c>
      <c r="M14" s="91">
        <v>9</v>
      </c>
      <c r="N14" s="91">
        <v>10</v>
      </c>
      <c r="O14" s="91">
        <v>11</v>
      </c>
      <c r="P14" s="91">
        <v>12</v>
      </c>
      <c r="Q14" s="91">
        <v>13</v>
      </c>
      <c r="R14" s="91">
        <v>14</v>
      </c>
      <c r="S14" s="91">
        <v>15</v>
      </c>
      <c r="T14" s="91">
        <v>16</v>
      </c>
      <c r="U14" s="91">
        <v>17</v>
      </c>
      <c r="V14" s="91">
        <v>18</v>
      </c>
      <c r="W14" s="91">
        <v>19</v>
      </c>
      <c r="X14" s="91">
        <v>19</v>
      </c>
      <c r="Y14" s="91">
        <v>20</v>
      </c>
      <c r="Z14" s="91">
        <v>21</v>
      </c>
      <c r="AA14" s="91">
        <v>22</v>
      </c>
      <c r="AB14" s="91">
        <v>23</v>
      </c>
      <c r="AC14" s="91">
        <v>24</v>
      </c>
      <c r="AD14" s="91">
        <v>25</v>
      </c>
      <c r="AE14" s="91">
        <v>26</v>
      </c>
      <c r="AF14" s="91">
        <v>27</v>
      </c>
      <c r="AG14" s="91">
        <v>28</v>
      </c>
      <c r="AH14" s="91">
        <v>29</v>
      </c>
      <c r="AI14" s="91">
        <v>30</v>
      </c>
      <c r="AJ14" s="91">
        <v>31</v>
      </c>
      <c r="AK14" s="91">
        <v>32</v>
      </c>
      <c r="AL14" s="91">
        <v>33</v>
      </c>
      <c r="AM14" s="91">
        <v>34</v>
      </c>
      <c r="AN14" s="91">
        <v>35</v>
      </c>
      <c r="AO14" s="92">
        <v>36</v>
      </c>
      <c r="AP14" s="91">
        <v>37</v>
      </c>
      <c r="AQ14" s="91">
        <v>38</v>
      </c>
      <c r="AR14" s="91">
        <v>38</v>
      </c>
      <c r="AS14" s="92">
        <v>39</v>
      </c>
      <c r="AT14" s="93">
        <v>40</v>
      </c>
      <c r="AU14" s="90">
        <v>41</v>
      </c>
      <c r="AV14" s="94"/>
      <c r="AW14" s="90"/>
      <c r="AX14" s="90"/>
      <c r="AY14" s="90"/>
      <c r="AZ14" s="90"/>
      <c r="BA14" s="90"/>
      <c r="BB14" s="90"/>
      <c r="BC14" s="95"/>
      <c r="BD14" s="8"/>
      <c r="BE14" s="10"/>
    </row>
    <row r="15" spans="1:57" ht="18.75" customHeight="1">
      <c r="A15" s="373" t="s">
        <v>161</v>
      </c>
      <c r="B15" s="374" t="s">
        <v>36</v>
      </c>
      <c r="C15" s="374" t="s">
        <v>100</v>
      </c>
      <c r="D15" s="185" t="s">
        <v>17</v>
      </c>
      <c r="E15" s="186">
        <f>SUM(E29,E17)</f>
        <v>36</v>
      </c>
      <c r="F15" s="186">
        <f aca="true" t="shared" si="0" ref="F15:T15">SUM(F29,F17)</f>
        <v>36</v>
      </c>
      <c r="G15" s="186">
        <f t="shared" si="0"/>
        <v>36</v>
      </c>
      <c r="H15" s="186">
        <f t="shared" si="0"/>
        <v>36</v>
      </c>
      <c r="I15" s="186">
        <f t="shared" si="0"/>
        <v>36</v>
      </c>
      <c r="J15" s="186">
        <f t="shared" si="0"/>
        <v>36</v>
      </c>
      <c r="K15" s="186">
        <f t="shared" si="0"/>
        <v>36</v>
      </c>
      <c r="L15" s="186">
        <f t="shared" si="0"/>
        <v>36</v>
      </c>
      <c r="M15" s="186">
        <f t="shared" si="0"/>
        <v>36</v>
      </c>
      <c r="N15" s="186">
        <f t="shared" si="0"/>
        <v>36</v>
      </c>
      <c r="O15" s="186">
        <f t="shared" si="0"/>
        <v>36</v>
      </c>
      <c r="P15" s="186">
        <f t="shared" si="0"/>
        <v>36</v>
      </c>
      <c r="Q15" s="186">
        <f t="shared" si="0"/>
        <v>36</v>
      </c>
      <c r="R15" s="186">
        <f t="shared" si="0"/>
        <v>36</v>
      </c>
      <c r="S15" s="186">
        <f t="shared" si="0"/>
        <v>36</v>
      </c>
      <c r="T15" s="186">
        <f t="shared" si="0"/>
        <v>36</v>
      </c>
      <c r="U15" s="98"/>
      <c r="V15" s="99">
        <f>SUM(E15:T15)</f>
        <v>576</v>
      </c>
      <c r="W15" s="100"/>
      <c r="X15" s="186">
        <f>SUM(X17,X25,X29)</f>
        <v>36</v>
      </c>
      <c r="Y15" s="186">
        <f aca="true" t="shared" si="1" ref="Y15:AL15">SUM(Y17,Y25,Y29)</f>
        <v>36</v>
      </c>
      <c r="Z15" s="186">
        <f t="shared" si="1"/>
        <v>36</v>
      </c>
      <c r="AA15" s="186">
        <f t="shared" si="1"/>
        <v>36</v>
      </c>
      <c r="AB15" s="186">
        <f t="shared" si="1"/>
        <v>36</v>
      </c>
      <c r="AC15" s="186">
        <f t="shared" si="1"/>
        <v>36</v>
      </c>
      <c r="AD15" s="186">
        <f t="shared" si="1"/>
        <v>36</v>
      </c>
      <c r="AE15" s="186">
        <f t="shared" si="1"/>
        <v>36</v>
      </c>
      <c r="AF15" s="186">
        <f t="shared" si="1"/>
        <v>36</v>
      </c>
      <c r="AG15" s="186">
        <f t="shared" si="1"/>
        <v>36</v>
      </c>
      <c r="AH15" s="186">
        <f t="shared" si="1"/>
        <v>36</v>
      </c>
      <c r="AI15" s="186">
        <f t="shared" si="1"/>
        <v>36</v>
      </c>
      <c r="AJ15" s="186">
        <f t="shared" si="1"/>
        <v>36</v>
      </c>
      <c r="AK15" s="186">
        <f t="shared" si="1"/>
        <v>36</v>
      </c>
      <c r="AL15" s="186">
        <f t="shared" si="1"/>
        <v>36</v>
      </c>
      <c r="AM15" s="171"/>
      <c r="AN15" s="171"/>
      <c r="AO15" s="171"/>
      <c r="AP15" s="171"/>
      <c r="AQ15" s="179"/>
      <c r="AR15" s="179"/>
      <c r="AS15" s="179"/>
      <c r="AT15" s="179"/>
      <c r="AU15" s="186">
        <f>SUM(AU17,AU25,AU29)</f>
        <v>36</v>
      </c>
      <c r="AV15" s="106">
        <f>SUM(X15:AU15)</f>
        <v>576</v>
      </c>
      <c r="AW15" s="103"/>
      <c r="AX15" s="104"/>
      <c r="AY15" s="104"/>
      <c r="AZ15" s="104"/>
      <c r="BA15" s="104"/>
      <c r="BB15" s="104"/>
      <c r="BC15" s="104"/>
      <c r="BD15" s="105">
        <f aca="true" t="shared" si="2" ref="BD15:BD65">SUM(AV15,V15)</f>
        <v>1152</v>
      </c>
      <c r="BE15" s="10"/>
    </row>
    <row r="16" spans="1:57" ht="19.5" customHeight="1">
      <c r="A16" s="366"/>
      <c r="B16" s="374"/>
      <c r="C16" s="374"/>
      <c r="D16" s="185" t="s">
        <v>108</v>
      </c>
      <c r="E16" s="186">
        <f>SUM(E30,E18)</f>
        <v>18</v>
      </c>
      <c r="F16" s="186">
        <f aca="true" t="shared" si="3" ref="F16:T16">SUM(F30,F18)</f>
        <v>18</v>
      </c>
      <c r="G16" s="186">
        <f t="shared" si="3"/>
        <v>18</v>
      </c>
      <c r="H16" s="186">
        <f t="shared" si="3"/>
        <v>18</v>
      </c>
      <c r="I16" s="186">
        <f t="shared" si="3"/>
        <v>18</v>
      </c>
      <c r="J16" s="186">
        <f t="shared" si="3"/>
        <v>18</v>
      </c>
      <c r="K16" s="186">
        <f t="shared" si="3"/>
        <v>18</v>
      </c>
      <c r="L16" s="186">
        <f t="shared" si="3"/>
        <v>18</v>
      </c>
      <c r="M16" s="186">
        <f t="shared" si="3"/>
        <v>18</v>
      </c>
      <c r="N16" s="186">
        <f t="shared" si="3"/>
        <v>18</v>
      </c>
      <c r="O16" s="186">
        <f t="shared" si="3"/>
        <v>18</v>
      </c>
      <c r="P16" s="186">
        <f t="shared" si="3"/>
        <v>18</v>
      </c>
      <c r="Q16" s="186">
        <f t="shared" si="3"/>
        <v>18</v>
      </c>
      <c r="R16" s="186">
        <f t="shared" si="3"/>
        <v>18</v>
      </c>
      <c r="S16" s="186">
        <f t="shared" si="3"/>
        <v>18</v>
      </c>
      <c r="T16" s="186">
        <f t="shared" si="3"/>
        <v>18</v>
      </c>
      <c r="U16" s="98"/>
      <c r="V16" s="99">
        <f>SUM(E16:T16)</f>
        <v>288</v>
      </c>
      <c r="W16" s="100"/>
      <c r="X16" s="186">
        <f>SUM(X18,X26,X30)</f>
        <v>18</v>
      </c>
      <c r="Y16" s="186">
        <f aca="true" t="shared" si="4" ref="Y16:AL16">SUM(Y18,Y26,Y30)</f>
        <v>18</v>
      </c>
      <c r="Z16" s="186">
        <f t="shared" si="4"/>
        <v>18</v>
      </c>
      <c r="AA16" s="186">
        <f t="shared" si="4"/>
        <v>18</v>
      </c>
      <c r="AB16" s="186">
        <f t="shared" si="4"/>
        <v>18</v>
      </c>
      <c r="AC16" s="186">
        <f t="shared" si="4"/>
        <v>18</v>
      </c>
      <c r="AD16" s="186">
        <f t="shared" si="4"/>
        <v>18</v>
      </c>
      <c r="AE16" s="186">
        <f t="shared" si="4"/>
        <v>18</v>
      </c>
      <c r="AF16" s="186">
        <f t="shared" si="4"/>
        <v>18</v>
      </c>
      <c r="AG16" s="186">
        <f t="shared" si="4"/>
        <v>18</v>
      </c>
      <c r="AH16" s="186">
        <f t="shared" si="4"/>
        <v>18</v>
      </c>
      <c r="AI16" s="186">
        <f t="shared" si="4"/>
        <v>18</v>
      </c>
      <c r="AJ16" s="186">
        <f t="shared" si="4"/>
        <v>18</v>
      </c>
      <c r="AK16" s="186">
        <f t="shared" si="4"/>
        <v>18</v>
      </c>
      <c r="AL16" s="186">
        <f t="shared" si="4"/>
        <v>18</v>
      </c>
      <c r="AM16" s="171"/>
      <c r="AN16" s="171"/>
      <c r="AO16" s="171"/>
      <c r="AP16" s="171"/>
      <c r="AQ16" s="179"/>
      <c r="AR16" s="179"/>
      <c r="AS16" s="179"/>
      <c r="AT16" s="179"/>
      <c r="AU16" s="186">
        <f>SUM(AU18,AU26,AU30)</f>
        <v>18</v>
      </c>
      <c r="AV16" s="106">
        <f>SUM(X16:AU16)</f>
        <v>288</v>
      </c>
      <c r="AW16" s="103"/>
      <c r="AX16" s="104"/>
      <c r="AY16" s="104"/>
      <c r="AZ16" s="104"/>
      <c r="BA16" s="104"/>
      <c r="BB16" s="104"/>
      <c r="BC16" s="104"/>
      <c r="BD16" s="105">
        <f t="shared" si="2"/>
        <v>576</v>
      </c>
      <c r="BE16" s="10"/>
    </row>
    <row r="17" spans="1:57" ht="26.25" customHeight="1">
      <c r="A17" s="366"/>
      <c r="B17" s="375" t="s">
        <v>42</v>
      </c>
      <c r="C17" s="375" t="s">
        <v>107</v>
      </c>
      <c r="D17" s="187" t="s">
        <v>17</v>
      </c>
      <c r="E17" s="188">
        <f>SUM(E19,E21,E23)</f>
        <v>4</v>
      </c>
      <c r="F17" s="188">
        <f aca="true" t="shared" si="5" ref="F17:T17">SUM(F19,F21,F23)</f>
        <v>4</v>
      </c>
      <c r="G17" s="188">
        <f t="shared" si="5"/>
        <v>4</v>
      </c>
      <c r="H17" s="188">
        <f t="shared" si="5"/>
        <v>4</v>
      </c>
      <c r="I17" s="188">
        <f t="shared" si="5"/>
        <v>4</v>
      </c>
      <c r="J17" s="188">
        <f t="shared" si="5"/>
        <v>4</v>
      </c>
      <c r="K17" s="188">
        <f t="shared" si="5"/>
        <v>4</v>
      </c>
      <c r="L17" s="188">
        <f t="shared" si="5"/>
        <v>4</v>
      </c>
      <c r="M17" s="188">
        <f t="shared" si="5"/>
        <v>4</v>
      </c>
      <c r="N17" s="188">
        <f t="shared" si="5"/>
        <v>4</v>
      </c>
      <c r="O17" s="188">
        <f t="shared" si="5"/>
        <v>4</v>
      </c>
      <c r="P17" s="188">
        <f t="shared" si="5"/>
        <v>4</v>
      </c>
      <c r="Q17" s="188">
        <f t="shared" si="5"/>
        <v>4</v>
      </c>
      <c r="R17" s="188">
        <f t="shared" si="5"/>
        <v>4</v>
      </c>
      <c r="S17" s="188">
        <f t="shared" si="5"/>
        <v>4</v>
      </c>
      <c r="T17" s="188">
        <f t="shared" si="5"/>
        <v>4</v>
      </c>
      <c r="U17" s="110"/>
      <c r="V17" s="111">
        <f>SUM(E17:T17)</f>
        <v>64</v>
      </c>
      <c r="W17" s="100"/>
      <c r="X17" s="188">
        <f aca="true" t="shared" si="6" ref="X17:AU17">SUM(X19,X21,X23)</f>
        <v>6</v>
      </c>
      <c r="Y17" s="188">
        <f t="shared" si="6"/>
        <v>8</v>
      </c>
      <c r="Z17" s="188">
        <f t="shared" si="6"/>
        <v>6</v>
      </c>
      <c r="AA17" s="188">
        <f t="shared" si="6"/>
        <v>8</v>
      </c>
      <c r="AB17" s="188">
        <f t="shared" si="6"/>
        <v>6</v>
      </c>
      <c r="AC17" s="188">
        <f t="shared" si="6"/>
        <v>8</v>
      </c>
      <c r="AD17" s="188">
        <f t="shared" si="6"/>
        <v>6</v>
      </c>
      <c r="AE17" s="188">
        <f t="shared" si="6"/>
        <v>8</v>
      </c>
      <c r="AF17" s="188">
        <f t="shared" si="6"/>
        <v>6</v>
      </c>
      <c r="AG17" s="188">
        <f t="shared" si="6"/>
        <v>8</v>
      </c>
      <c r="AH17" s="188">
        <f t="shared" si="6"/>
        <v>6</v>
      </c>
      <c r="AI17" s="188">
        <f t="shared" si="6"/>
        <v>8</v>
      </c>
      <c r="AJ17" s="188">
        <f t="shared" si="6"/>
        <v>6</v>
      </c>
      <c r="AK17" s="188">
        <f t="shared" si="6"/>
        <v>8</v>
      </c>
      <c r="AL17" s="188">
        <f t="shared" si="6"/>
        <v>6</v>
      </c>
      <c r="AM17" s="171"/>
      <c r="AN17" s="171"/>
      <c r="AO17" s="171"/>
      <c r="AP17" s="171"/>
      <c r="AQ17" s="179"/>
      <c r="AR17" s="179"/>
      <c r="AS17" s="179"/>
      <c r="AT17" s="179"/>
      <c r="AU17" s="188">
        <f t="shared" si="6"/>
        <v>8</v>
      </c>
      <c r="AV17" s="113">
        <f aca="true" t="shared" si="7" ref="AV17:AV25">SUM(X17:AU17)</f>
        <v>112</v>
      </c>
      <c r="AW17" s="103"/>
      <c r="AX17" s="104"/>
      <c r="AY17" s="104"/>
      <c r="AZ17" s="104"/>
      <c r="BA17" s="104"/>
      <c r="BB17" s="104"/>
      <c r="BC17" s="104"/>
      <c r="BD17" s="105">
        <f t="shared" si="2"/>
        <v>176</v>
      </c>
      <c r="BE17" s="10"/>
    </row>
    <row r="18" spans="1:57" ht="17.25" customHeight="1">
      <c r="A18" s="366"/>
      <c r="B18" s="375"/>
      <c r="C18" s="375"/>
      <c r="D18" s="187" t="s">
        <v>108</v>
      </c>
      <c r="E18" s="188">
        <f>SUM(E20,E22,E24)</f>
        <v>2</v>
      </c>
      <c r="F18" s="188">
        <f aca="true" t="shared" si="8" ref="F18:T18">SUM(F20,F22,F24)</f>
        <v>2</v>
      </c>
      <c r="G18" s="188">
        <f t="shared" si="8"/>
        <v>2</v>
      </c>
      <c r="H18" s="188">
        <f t="shared" si="8"/>
        <v>2</v>
      </c>
      <c r="I18" s="188">
        <f t="shared" si="8"/>
        <v>2</v>
      </c>
      <c r="J18" s="188">
        <f t="shared" si="8"/>
        <v>2</v>
      </c>
      <c r="K18" s="188">
        <f t="shared" si="8"/>
        <v>2</v>
      </c>
      <c r="L18" s="188">
        <f t="shared" si="8"/>
        <v>2</v>
      </c>
      <c r="M18" s="188">
        <f t="shared" si="8"/>
        <v>2</v>
      </c>
      <c r="N18" s="188">
        <f t="shared" si="8"/>
        <v>2</v>
      </c>
      <c r="O18" s="188">
        <f t="shared" si="8"/>
        <v>2</v>
      </c>
      <c r="P18" s="188">
        <f t="shared" si="8"/>
        <v>2</v>
      </c>
      <c r="Q18" s="188">
        <f t="shared" si="8"/>
        <v>2</v>
      </c>
      <c r="R18" s="188">
        <f t="shared" si="8"/>
        <v>2</v>
      </c>
      <c r="S18" s="188">
        <f t="shared" si="8"/>
        <v>2</v>
      </c>
      <c r="T18" s="188">
        <f t="shared" si="8"/>
        <v>2</v>
      </c>
      <c r="U18" s="110"/>
      <c r="V18" s="111">
        <f>SUM(E18:T18)</f>
        <v>32</v>
      </c>
      <c r="W18" s="100"/>
      <c r="X18" s="188">
        <f>SUM(X20,X22,X24)</f>
        <v>3</v>
      </c>
      <c r="Y18" s="188">
        <f aca="true" t="shared" si="9" ref="Y18:AL18">SUM(Y20,Y22,Y24)</f>
        <v>4</v>
      </c>
      <c r="Z18" s="188">
        <f t="shared" si="9"/>
        <v>3</v>
      </c>
      <c r="AA18" s="188">
        <f t="shared" si="9"/>
        <v>4</v>
      </c>
      <c r="AB18" s="188">
        <f t="shared" si="9"/>
        <v>3</v>
      </c>
      <c r="AC18" s="188">
        <f t="shared" si="9"/>
        <v>4</v>
      </c>
      <c r="AD18" s="188">
        <f t="shared" si="9"/>
        <v>3</v>
      </c>
      <c r="AE18" s="188">
        <f t="shared" si="9"/>
        <v>4</v>
      </c>
      <c r="AF18" s="188">
        <f t="shared" si="9"/>
        <v>3</v>
      </c>
      <c r="AG18" s="188">
        <f t="shared" si="9"/>
        <v>4</v>
      </c>
      <c r="AH18" s="188">
        <f t="shared" si="9"/>
        <v>3</v>
      </c>
      <c r="AI18" s="188">
        <f t="shared" si="9"/>
        <v>4</v>
      </c>
      <c r="AJ18" s="188">
        <f t="shared" si="9"/>
        <v>3</v>
      </c>
      <c r="AK18" s="188">
        <f t="shared" si="9"/>
        <v>4</v>
      </c>
      <c r="AL18" s="188">
        <f t="shared" si="9"/>
        <v>3</v>
      </c>
      <c r="AM18" s="175"/>
      <c r="AN18" s="175"/>
      <c r="AO18" s="175"/>
      <c r="AP18" s="175"/>
      <c r="AQ18" s="180"/>
      <c r="AR18" s="180"/>
      <c r="AS18" s="180"/>
      <c r="AT18" s="179"/>
      <c r="AU18" s="188">
        <f>SUM(AU20,AU22,AU24)</f>
        <v>4</v>
      </c>
      <c r="AV18" s="113">
        <f t="shared" si="7"/>
        <v>56</v>
      </c>
      <c r="AW18" s="103"/>
      <c r="AX18" s="104"/>
      <c r="AY18" s="104"/>
      <c r="AZ18" s="104"/>
      <c r="BA18" s="104"/>
      <c r="BB18" s="104"/>
      <c r="BC18" s="104"/>
      <c r="BD18" s="105">
        <f t="shared" si="2"/>
        <v>88</v>
      </c>
      <c r="BE18" s="10"/>
    </row>
    <row r="19" spans="1:57" ht="15.75">
      <c r="A19" s="366"/>
      <c r="B19" s="350" t="s">
        <v>79</v>
      </c>
      <c r="C19" s="351" t="s">
        <v>176</v>
      </c>
      <c r="D19" s="173" t="s">
        <v>17</v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8">
        <f>SUM(E19:U19)</f>
        <v>0</v>
      </c>
      <c r="W19" s="100"/>
      <c r="X19" s="117">
        <v>2</v>
      </c>
      <c r="Y19" s="117">
        <v>4</v>
      </c>
      <c r="Z19" s="117">
        <v>2</v>
      </c>
      <c r="AA19" s="117">
        <v>4</v>
      </c>
      <c r="AB19" s="117">
        <v>2</v>
      </c>
      <c r="AC19" s="117">
        <v>4</v>
      </c>
      <c r="AD19" s="117">
        <v>2</v>
      </c>
      <c r="AE19" s="117">
        <v>4</v>
      </c>
      <c r="AF19" s="117">
        <v>2</v>
      </c>
      <c r="AG19" s="117">
        <v>4</v>
      </c>
      <c r="AH19" s="117">
        <v>2</v>
      </c>
      <c r="AI19" s="117">
        <v>4</v>
      </c>
      <c r="AJ19" s="117">
        <v>2</v>
      </c>
      <c r="AK19" s="117">
        <v>4</v>
      </c>
      <c r="AL19" s="117">
        <v>2</v>
      </c>
      <c r="AM19" s="120"/>
      <c r="AN19" s="120"/>
      <c r="AO19" s="120"/>
      <c r="AP19" s="120"/>
      <c r="AQ19" s="181"/>
      <c r="AR19" s="181"/>
      <c r="AS19" s="181"/>
      <c r="AT19" s="181"/>
      <c r="AU19" s="121">
        <v>4</v>
      </c>
      <c r="AV19" s="122">
        <f t="shared" si="7"/>
        <v>48</v>
      </c>
      <c r="AW19" s="103"/>
      <c r="AX19" s="104"/>
      <c r="AY19" s="104"/>
      <c r="AZ19" s="104"/>
      <c r="BA19" s="104"/>
      <c r="BB19" s="104"/>
      <c r="BC19" s="104"/>
      <c r="BD19" s="105">
        <f t="shared" si="2"/>
        <v>48</v>
      </c>
      <c r="BE19" s="10"/>
    </row>
    <row r="20" spans="1:57" ht="15.75">
      <c r="A20" s="366"/>
      <c r="B20" s="350"/>
      <c r="C20" s="351"/>
      <c r="D20" s="173" t="s">
        <v>18</v>
      </c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8">
        <f>SUM(E20:U20)</f>
        <v>0</v>
      </c>
      <c r="W20" s="100"/>
      <c r="X20" s="117"/>
      <c r="Y20" s="117">
        <v>1</v>
      </c>
      <c r="Z20" s="117"/>
      <c r="AA20" s="117">
        <v>1</v>
      </c>
      <c r="AB20" s="117">
        <v>1</v>
      </c>
      <c r="AC20" s="117">
        <v>1</v>
      </c>
      <c r="AD20" s="117">
        <v>1</v>
      </c>
      <c r="AE20" s="117">
        <v>1</v>
      </c>
      <c r="AF20" s="117">
        <v>1</v>
      </c>
      <c r="AG20" s="117">
        <v>1</v>
      </c>
      <c r="AH20" s="117">
        <v>1</v>
      </c>
      <c r="AI20" s="117">
        <v>1</v>
      </c>
      <c r="AJ20" s="117"/>
      <c r="AK20" s="117">
        <v>1</v>
      </c>
      <c r="AL20" s="117"/>
      <c r="AM20" s="120"/>
      <c r="AN20" s="120"/>
      <c r="AO20" s="120"/>
      <c r="AP20" s="120"/>
      <c r="AQ20" s="181"/>
      <c r="AR20" s="181"/>
      <c r="AS20" s="181"/>
      <c r="AT20" s="179"/>
      <c r="AU20" s="121">
        <v>1</v>
      </c>
      <c r="AV20" s="122">
        <f t="shared" si="7"/>
        <v>12</v>
      </c>
      <c r="AW20" s="103"/>
      <c r="AX20" s="104"/>
      <c r="AY20" s="104"/>
      <c r="AZ20" s="104"/>
      <c r="BA20" s="104"/>
      <c r="BB20" s="104"/>
      <c r="BC20" s="104"/>
      <c r="BD20" s="105">
        <f t="shared" si="2"/>
        <v>12</v>
      </c>
      <c r="BE20" s="10"/>
    </row>
    <row r="21" spans="1:57" ht="15.75">
      <c r="A21" s="366"/>
      <c r="B21" s="333" t="s">
        <v>45</v>
      </c>
      <c r="C21" s="331" t="s">
        <v>114</v>
      </c>
      <c r="D21" s="173" t="s">
        <v>17</v>
      </c>
      <c r="E21" s="117">
        <v>2</v>
      </c>
      <c r="F21" s="117">
        <v>2</v>
      </c>
      <c r="G21" s="117">
        <v>2</v>
      </c>
      <c r="H21" s="117">
        <v>2</v>
      </c>
      <c r="I21" s="117">
        <v>2</v>
      </c>
      <c r="J21" s="117">
        <v>2</v>
      </c>
      <c r="K21" s="117">
        <v>2</v>
      </c>
      <c r="L21" s="117">
        <v>2</v>
      </c>
      <c r="M21" s="117">
        <v>2</v>
      </c>
      <c r="N21" s="117">
        <v>2</v>
      </c>
      <c r="O21" s="117">
        <v>2</v>
      </c>
      <c r="P21" s="117">
        <v>2</v>
      </c>
      <c r="Q21" s="117">
        <v>2</v>
      </c>
      <c r="R21" s="117">
        <v>2</v>
      </c>
      <c r="S21" s="117">
        <v>2</v>
      </c>
      <c r="T21" s="117">
        <v>2</v>
      </c>
      <c r="U21" s="117"/>
      <c r="V21" s="118">
        <f>SUM(E21:U21)</f>
        <v>32</v>
      </c>
      <c r="W21" s="100"/>
      <c r="X21" s="117">
        <v>2</v>
      </c>
      <c r="Y21" s="117">
        <v>2</v>
      </c>
      <c r="Z21" s="117">
        <v>2</v>
      </c>
      <c r="AA21" s="117">
        <v>2</v>
      </c>
      <c r="AB21" s="117">
        <v>2</v>
      </c>
      <c r="AC21" s="117">
        <v>2</v>
      </c>
      <c r="AD21" s="117">
        <v>2</v>
      </c>
      <c r="AE21" s="117">
        <v>2</v>
      </c>
      <c r="AF21" s="117">
        <v>2</v>
      </c>
      <c r="AG21" s="117">
        <v>2</v>
      </c>
      <c r="AH21" s="117">
        <v>2</v>
      </c>
      <c r="AI21" s="117">
        <v>2</v>
      </c>
      <c r="AJ21" s="117">
        <v>2</v>
      </c>
      <c r="AK21" s="117">
        <v>2</v>
      </c>
      <c r="AL21" s="117">
        <v>2</v>
      </c>
      <c r="AM21" s="120"/>
      <c r="AN21" s="120"/>
      <c r="AO21" s="120"/>
      <c r="AP21" s="120"/>
      <c r="AQ21" s="181"/>
      <c r="AR21" s="181"/>
      <c r="AS21" s="181"/>
      <c r="AT21" s="179"/>
      <c r="AU21" s="121">
        <v>2</v>
      </c>
      <c r="AV21" s="122">
        <f t="shared" si="7"/>
        <v>32</v>
      </c>
      <c r="AW21" s="103"/>
      <c r="AX21" s="104"/>
      <c r="AY21" s="104"/>
      <c r="AZ21" s="104"/>
      <c r="BA21" s="104"/>
      <c r="BB21" s="104"/>
      <c r="BC21" s="104"/>
      <c r="BD21" s="105">
        <f t="shared" si="2"/>
        <v>64</v>
      </c>
      <c r="BE21" s="10"/>
    </row>
    <row r="22" spans="1:57" ht="15.75">
      <c r="A22" s="366"/>
      <c r="B22" s="334"/>
      <c r="C22" s="332"/>
      <c r="D22" s="173" t="s">
        <v>18</v>
      </c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8">
        <f>SUM(E22:U22)</f>
        <v>0</v>
      </c>
      <c r="W22" s="100"/>
      <c r="X22" s="117">
        <v>1</v>
      </c>
      <c r="Y22" s="117">
        <v>1</v>
      </c>
      <c r="Z22" s="117">
        <v>1</v>
      </c>
      <c r="AA22" s="117">
        <v>1</v>
      </c>
      <c r="AB22" s="117"/>
      <c r="AC22" s="117">
        <v>1</v>
      </c>
      <c r="AD22" s="117"/>
      <c r="AE22" s="117">
        <v>1</v>
      </c>
      <c r="AF22" s="117"/>
      <c r="AG22" s="117">
        <v>1</v>
      </c>
      <c r="AH22" s="117"/>
      <c r="AI22" s="117">
        <v>1</v>
      </c>
      <c r="AJ22" s="117">
        <v>1</v>
      </c>
      <c r="AK22" s="117">
        <v>1</v>
      </c>
      <c r="AL22" s="117">
        <v>1</v>
      </c>
      <c r="AM22" s="120"/>
      <c r="AN22" s="120"/>
      <c r="AO22" s="120"/>
      <c r="AP22" s="120"/>
      <c r="AQ22" s="181"/>
      <c r="AR22" s="181"/>
      <c r="AS22" s="181"/>
      <c r="AT22" s="179"/>
      <c r="AU22" s="121">
        <v>1</v>
      </c>
      <c r="AV22" s="122">
        <f t="shared" si="7"/>
        <v>12</v>
      </c>
      <c r="AW22" s="103"/>
      <c r="AX22" s="104"/>
      <c r="AY22" s="104"/>
      <c r="AZ22" s="104"/>
      <c r="BA22" s="104"/>
      <c r="BB22" s="104"/>
      <c r="BC22" s="104"/>
      <c r="BD22" s="105">
        <f t="shared" si="2"/>
        <v>12</v>
      </c>
      <c r="BE22" s="10"/>
    </row>
    <row r="23" spans="1:57" ht="18.75" customHeight="1">
      <c r="A23" s="366"/>
      <c r="B23" s="145" t="s">
        <v>41</v>
      </c>
      <c r="C23" s="331" t="s">
        <v>115</v>
      </c>
      <c r="D23" s="173" t="s">
        <v>17</v>
      </c>
      <c r="E23" s="117">
        <v>2</v>
      </c>
      <c r="F23" s="117">
        <v>2</v>
      </c>
      <c r="G23" s="117">
        <v>2</v>
      </c>
      <c r="H23" s="117">
        <v>2</v>
      </c>
      <c r="I23" s="117">
        <v>2</v>
      </c>
      <c r="J23" s="117">
        <v>2</v>
      </c>
      <c r="K23" s="117">
        <v>2</v>
      </c>
      <c r="L23" s="117">
        <v>2</v>
      </c>
      <c r="M23" s="117">
        <v>2</v>
      </c>
      <c r="N23" s="117">
        <v>2</v>
      </c>
      <c r="O23" s="117">
        <v>2</v>
      </c>
      <c r="P23" s="117">
        <v>2</v>
      </c>
      <c r="Q23" s="117">
        <v>2</v>
      </c>
      <c r="R23" s="117">
        <v>2</v>
      </c>
      <c r="S23" s="117">
        <v>2</v>
      </c>
      <c r="T23" s="117">
        <v>2</v>
      </c>
      <c r="U23" s="110"/>
      <c r="V23" s="202">
        <f>SUM(E23:T23)</f>
        <v>32</v>
      </c>
      <c r="W23" s="100"/>
      <c r="X23" s="117">
        <v>2</v>
      </c>
      <c r="Y23" s="117">
        <v>2</v>
      </c>
      <c r="Z23" s="117">
        <v>2</v>
      </c>
      <c r="AA23" s="117">
        <v>2</v>
      </c>
      <c r="AB23" s="117">
        <v>2</v>
      </c>
      <c r="AC23" s="117">
        <v>2</v>
      </c>
      <c r="AD23" s="117">
        <v>2</v>
      </c>
      <c r="AE23" s="117">
        <v>2</v>
      </c>
      <c r="AF23" s="117">
        <v>2</v>
      </c>
      <c r="AG23" s="117">
        <v>2</v>
      </c>
      <c r="AH23" s="117">
        <v>2</v>
      </c>
      <c r="AI23" s="117">
        <v>2</v>
      </c>
      <c r="AJ23" s="117">
        <v>2</v>
      </c>
      <c r="AK23" s="117">
        <v>2</v>
      </c>
      <c r="AL23" s="117">
        <v>2</v>
      </c>
      <c r="AM23" s="120"/>
      <c r="AN23" s="120"/>
      <c r="AO23" s="120"/>
      <c r="AP23" s="120"/>
      <c r="AQ23" s="181"/>
      <c r="AR23" s="181"/>
      <c r="AS23" s="181"/>
      <c r="AT23" s="179"/>
      <c r="AU23" s="121">
        <v>2</v>
      </c>
      <c r="AV23" s="122">
        <f t="shared" si="7"/>
        <v>32</v>
      </c>
      <c r="AW23" s="103"/>
      <c r="AX23" s="104"/>
      <c r="AY23" s="104"/>
      <c r="AZ23" s="104"/>
      <c r="BA23" s="104"/>
      <c r="BB23" s="104"/>
      <c r="BC23" s="104"/>
      <c r="BD23" s="105">
        <f t="shared" si="2"/>
        <v>64</v>
      </c>
      <c r="BE23" s="10"/>
    </row>
    <row r="24" spans="1:57" ht="15.75">
      <c r="A24" s="366"/>
      <c r="B24" s="145"/>
      <c r="C24" s="332"/>
      <c r="D24" s="173" t="s">
        <v>18</v>
      </c>
      <c r="E24" s="117">
        <v>2</v>
      </c>
      <c r="F24" s="117">
        <v>2</v>
      </c>
      <c r="G24" s="117">
        <v>2</v>
      </c>
      <c r="H24" s="117">
        <v>2</v>
      </c>
      <c r="I24" s="117">
        <v>2</v>
      </c>
      <c r="J24" s="117">
        <v>2</v>
      </c>
      <c r="K24" s="117">
        <v>2</v>
      </c>
      <c r="L24" s="117">
        <v>2</v>
      </c>
      <c r="M24" s="117">
        <v>2</v>
      </c>
      <c r="N24" s="117">
        <v>2</v>
      </c>
      <c r="O24" s="117">
        <v>2</v>
      </c>
      <c r="P24" s="117">
        <v>2</v>
      </c>
      <c r="Q24" s="117">
        <v>2</v>
      </c>
      <c r="R24" s="117">
        <v>2</v>
      </c>
      <c r="S24" s="117">
        <v>2</v>
      </c>
      <c r="T24" s="117">
        <v>2</v>
      </c>
      <c r="U24" s="110"/>
      <c r="V24" s="202">
        <f>SUM(E24:T24)</f>
        <v>32</v>
      </c>
      <c r="W24" s="126"/>
      <c r="X24" s="117">
        <v>2</v>
      </c>
      <c r="Y24" s="117">
        <v>2</v>
      </c>
      <c r="Z24" s="117">
        <v>2</v>
      </c>
      <c r="AA24" s="117">
        <v>2</v>
      </c>
      <c r="AB24" s="117">
        <v>2</v>
      </c>
      <c r="AC24" s="117">
        <v>2</v>
      </c>
      <c r="AD24" s="117">
        <v>2</v>
      </c>
      <c r="AE24" s="117">
        <v>2</v>
      </c>
      <c r="AF24" s="117">
        <v>2</v>
      </c>
      <c r="AG24" s="117">
        <v>2</v>
      </c>
      <c r="AH24" s="117">
        <v>2</v>
      </c>
      <c r="AI24" s="117">
        <v>2</v>
      </c>
      <c r="AJ24" s="117">
        <v>2</v>
      </c>
      <c r="AK24" s="117">
        <v>2</v>
      </c>
      <c r="AL24" s="117">
        <v>2</v>
      </c>
      <c r="AM24" s="120"/>
      <c r="AN24" s="120"/>
      <c r="AO24" s="120"/>
      <c r="AP24" s="120"/>
      <c r="AQ24" s="181"/>
      <c r="AR24" s="181"/>
      <c r="AS24" s="181"/>
      <c r="AT24" s="179"/>
      <c r="AU24" s="121">
        <v>2</v>
      </c>
      <c r="AV24" s="122">
        <f t="shared" si="7"/>
        <v>32</v>
      </c>
      <c r="AW24" s="103"/>
      <c r="AX24" s="104"/>
      <c r="AY24" s="104"/>
      <c r="AZ24" s="104"/>
      <c r="BA24" s="104"/>
      <c r="BB24" s="104"/>
      <c r="BC24" s="104"/>
      <c r="BD24" s="105">
        <f t="shared" si="2"/>
        <v>64</v>
      </c>
      <c r="BE24" s="10"/>
    </row>
    <row r="25" spans="1:57" ht="21.75" customHeight="1">
      <c r="A25" s="366"/>
      <c r="B25" s="378" t="s">
        <v>43</v>
      </c>
      <c r="C25" s="378" t="s">
        <v>179</v>
      </c>
      <c r="D25" s="189" t="s">
        <v>17</v>
      </c>
      <c r="E25" s="190">
        <f>SUM(E27)</f>
        <v>0</v>
      </c>
      <c r="F25" s="190">
        <f aca="true" t="shared" si="10" ref="F25:T25">SUM(F27)</f>
        <v>0</v>
      </c>
      <c r="G25" s="190">
        <f t="shared" si="10"/>
        <v>0</v>
      </c>
      <c r="H25" s="190">
        <f t="shared" si="10"/>
        <v>0</v>
      </c>
      <c r="I25" s="190">
        <f t="shared" si="10"/>
        <v>0</v>
      </c>
      <c r="J25" s="190">
        <f t="shared" si="10"/>
        <v>0</v>
      </c>
      <c r="K25" s="190">
        <f t="shared" si="10"/>
        <v>0</v>
      </c>
      <c r="L25" s="190">
        <f t="shared" si="10"/>
        <v>0</v>
      </c>
      <c r="M25" s="190">
        <f t="shared" si="10"/>
        <v>0</v>
      </c>
      <c r="N25" s="190">
        <f t="shared" si="10"/>
        <v>0</v>
      </c>
      <c r="O25" s="190">
        <f t="shared" si="10"/>
        <v>0</v>
      </c>
      <c r="P25" s="190">
        <f t="shared" si="10"/>
        <v>0</v>
      </c>
      <c r="Q25" s="190">
        <f t="shared" si="10"/>
        <v>0</v>
      </c>
      <c r="R25" s="190">
        <f t="shared" si="10"/>
        <v>0</v>
      </c>
      <c r="S25" s="190">
        <f t="shared" si="10"/>
        <v>0</v>
      </c>
      <c r="T25" s="190">
        <f t="shared" si="10"/>
        <v>0</v>
      </c>
      <c r="U25" s="117"/>
      <c r="V25" s="118">
        <f>SUM(E25:U25)</f>
        <v>0</v>
      </c>
      <c r="W25" s="128"/>
      <c r="X25" s="190">
        <f>SUM(X27)</f>
        <v>4</v>
      </c>
      <c r="Y25" s="190">
        <f aca="true" t="shared" si="11" ref="Y25:AL25">SUM(Y27)</f>
        <v>2</v>
      </c>
      <c r="Z25" s="190">
        <f t="shared" si="11"/>
        <v>4</v>
      </c>
      <c r="AA25" s="190">
        <f t="shared" si="11"/>
        <v>2</v>
      </c>
      <c r="AB25" s="190">
        <f t="shared" si="11"/>
        <v>4</v>
      </c>
      <c r="AC25" s="190">
        <f t="shared" si="11"/>
        <v>2</v>
      </c>
      <c r="AD25" s="190">
        <f t="shared" si="11"/>
        <v>4</v>
      </c>
      <c r="AE25" s="190">
        <f t="shared" si="11"/>
        <v>2</v>
      </c>
      <c r="AF25" s="190">
        <f t="shared" si="11"/>
        <v>4</v>
      </c>
      <c r="AG25" s="190">
        <f t="shared" si="11"/>
        <v>2</v>
      </c>
      <c r="AH25" s="190">
        <f t="shared" si="11"/>
        <v>4</v>
      </c>
      <c r="AI25" s="190">
        <f t="shared" si="11"/>
        <v>2</v>
      </c>
      <c r="AJ25" s="190">
        <f t="shared" si="11"/>
        <v>4</v>
      </c>
      <c r="AK25" s="190">
        <f t="shared" si="11"/>
        <v>2</v>
      </c>
      <c r="AL25" s="190">
        <f t="shared" si="11"/>
        <v>4</v>
      </c>
      <c r="AM25" s="120"/>
      <c r="AN25" s="120"/>
      <c r="AO25" s="120"/>
      <c r="AP25" s="120"/>
      <c r="AQ25" s="181"/>
      <c r="AR25" s="181"/>
      <c r="AS25" s="181"/>
      <c r="AT25" s="179"/>
      <c r="AU25" s="190">
        <f>SUM(AU27)</f>
        <v>2</v>
      </c>
      <c r="AV25" s="122">
        <f t="shared" si="7"/>
        <v>48</v>
      </c>
      <c r="AW25" s="103"/>
      <c r="AX25" s="104"/>
      <c r="AY25" s="104"/>
      <c r="AZ25" s="104"/>
      <c r="BA25" s="104"/>
      <c r="BB25" s="104"/>
      <c r="BC25" s="104"/>
      <c r="BD25" s="105">
        <f t="shared" si="2"/>
        <v>48</v>
      </c>
      <c r="BE25" s="10"/>
    </row>
    <row r="26" spans="1:57" ht="20.25" customHeight="1">
      <c r="A26" s="366"/>
      <c r="B26" s="379"/>
      <c r="C26" s="379"/>
      <c r="D26" s="189" t="s">
        <v>108</v>
      </c>
      <c r="E26" s="190">
        <f>SUM(E28)</f>
        <v>0</v>
      </c>
      <c r="F26" s="190">
        <f aca="true" t="shared" si="12" ref="F26:T26">SUM(F28)</f>
        <v>0</v>
      </c>
      <c r="G26" s="190">
        <f t="shared" si="12"/>
        <v>0</v>
      </c>
      <c r="H26" s="190">
        <f t="shared" si="12"/>
        <v>0</v>
      </c>
      <c r="I26" s="190">
        <f t="shared" si="12"/>
        <v>0</v>
      </c>
      <c r="J26" s="190">
        <f t="shared" si="12"/>
        <v>0</v>
      </c>
      <c r="K26" s="190">
        <f t="shared" si="12"/>
        <v>0</v>
      </c>
      <c r="L26" s="190">
        <f t="shared" si="12"/>
        <v>0</v>
      </c>
      <c r="M26" s="190">
        <f t="shared" si="12"/>
        <v>0</v>
      </c>
      <c r="N26" s="190">
        <f t="shared" si="12"/>
        <v>0</v>
      </c>
      <c r="O26" s="190">
        <f t="shared" si="12"/>
        <v>0</v>
      </c>
      <c r="P26" s="190">
        <f t="shared" si="12"/>
        <v>0</v>
      </c>
      <c r="Q26" s="190">
        <f t="shared" si="12"/>
        <v>0</v>
      </c>
      <c r="R26" s="190">
        <f t="shared" si="12"/>
        <v>0</v>
      </c>
      <c r="S26" s="190">
        <f t="shared" si="12"/>
        <v>0</v>
      </c>
      <c r="T26" s="190">
        <f t="shared" si="12"/>
        <v>0</v>
      </c>
      <c r="U26" s="117"/>
      <c r="V26" s="118">
        <f>SUM(E26:U26)</f>
        <v>0</v>
      </c>
      <c r="W26" s="126"/>
      <c r="X26" s="190">
        <f>SUM(X28)</f>
        <v>2</v>
      </c>
      <c r="Y26" s="190">
        <f aca="true" t="shared" si="13" ref="Y26:AL26">SUM(Y28)</f>
        <v>1</v>
      </c>
      <c r="Z26" s="190">
        <f t="shared" si="13"/>
        <v>2</v>
      </c>
      <c r="AA26" s="190">
        <f t="shared" si="13"/>
        <v>1</v>
      </c>
      <c r="AB26" s="190">
        <f t="shared" si="13"/>
        <v>2</v>
      </c>
      <c r="AC26" s="190">
        <f t="shared" si="13"/>
        <v>1</v>
      </c>
      <c r="AD26" s="190">
        <f t="shared" si="13"/>
        <v>2</v>
      </c>
      <c r="AE26" s="190">
        <f t="shared" si="13"/>
        <v>1</v>
      </c>
      <c r="AF26" s="190">
        <f t="shared" si="13"/>
        <v>2</v>
      </c>
      <c r="AG26" s="190">
        <f t="shared" si="13"/>
        <v>1</v>
      </c>
      <c r="AH26" s="190">
        <f t="shared" si="13"/>
        <v>2</v>
      </c>
      <c r="AI26" s="190">
        <f t="shared" si="13"/>
        <v>1</v>
      </c>
      <c r="AJ26" s="190">
        <f t="shared" si="13"/>
        <v>2</v>
      </c>
      <c r="AK26" s="190">
        <f t="shared" si="13"/>
        <v>1</v>
      </c>
      <c r="AL26" s="190">
        <f t="shared" si="13"/>
        <v>2</v>
      </c>
      <c r="AM26" s="120"/>
      <c r="AN26" s="120"/>
      <c r="AO26" s="120"/>
      <c r="AP26" s="120"/>
      <c r="AQ26" s="181"/>
      <c r="AR26" s="181"/>
      <c r="AS26" s="181"/>
      <c r="AT26" s="179"/>
      <c r="AU26" s="190">
        <f>SUM(AU28)</f>
        <v>1</v>
      </c>
      <c r="AV26" s="122">
        <f aca="true" t="shared" si="14" ref="AV26:AV32">SUM(X26:AU26)</f>
        <v>24</v>
      </c>
      <c r="AW26" s="103"/>
      <c r="AX26" s="104"/>
      <c r="AY26" s="104"/>
      <c r="AZ26" s="104"/>
      <c r="BA26" s="104"/>
      <c r="BB26" s="104"/>
      <c r="BC26" s="104"/>
      <c r="BD26" s="105">
        <f t="shared" si="2"/>
        <v>24</v>
      </c>
      <c r="BE26" s="10"/>
    </row>
    <row r="27" spans="1:57" ht="15.75">
      <c r="A27" s="366"/>
      <c r="B27" s="333" t="s">
        <v>136</v>
      </c>
      <c r="C27" s="331" t="s">
        <v>137</v>
      </c>
      <c r="D27" s="173" t="s">
        <v>17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131"/>
      <c r="V27" s="118">
        <f>SUM(E27:T27)</f>
        <v>0</v>
      </c>
      <c r="W27" s="100"/>
      <c r="X27" s="117">
        <v>4</v>
      </c>
      <c r="Y27" s="117">
        <v>2</v>
      </c>
      <c r="Z27" s="117">
        <v>4</v>
      </c>
      <c r="AA27" s="117">
        <v>2</v>
      </c>
      <c r="AB27" s="117">
        <v>4</v>
      </c>
      <c r="AC27" s="117">
        <v>2</v>
      </c>
      <c r="AD27" s="117">
        <v>4</v>
      </c>
      <c r="AE27" s="117">
        <v>2</v>
      </c>
      <c r="AF27" s="117">
        <v>4</v>
      </c>
      <c r="AG27" s="117">
        <v>2</v>
      </c>
      <c r="AH27" s="117">
        <v>4</v>
      </c>
      <c r="AI27" s="117">
        <v>2</v>
      </c>
      <c r="AJ27" s="117">
        <v>4</v>
      </c>
      <c r="AK27" s="117">
        <v>2</v>
      </c>
      <c r="AL27" s="117">
        <v>4</v>
      </c>
      <c r="AM27" s="120"/>
      <c r="AN27" s="120"/>
      <c r="AO27" s="120"/>
      <c r="AP27" s="120"/>
      <c r="AQ27" s="181"/>
      <c r="AR27" s="181"/>
      <c r="AS27" s="181"/>
      <c r="AT27" s="181"/>
      <c r="AU27" s="121">
        <v>2</v>
      </c>
      <c r="AV27" s="122">
        <f t="shared" si="14"/>
        <v>48</v>
      </c>
      <c r="AW27" s="103"/>
      <c r="AX27" s="104"/>
      <c r="AY27" s="104"/>
      <c r="AZ27" s="104"/>
      <c r="BA27" s="104"/>
      <c r="BB27" s="104"/>
      <c r="BC27" s="104"/>
      <c r="BD27" s="105">
        <f t="shared" si="2"/>
        <v>48</v>
      </c>
      <c r="BE27" s="10"/>
    </row>
    <row r="28" spans="1:57" ht="15.75">
      <c r="A28" s="366"/>
      <c r="B28" s="334"/>
      <c r="C28" s="332"/>
      <c r="D28" s="173" t="s">
        <v>18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131"/>
      <c r="V28" s="118">
        <f>SUM(E28:T28)</f>
        <v>0</v>
      </c>
      <c r="W28" s="100"/>
      <c r="X28" s="131">
        <v>2</v>
      </c>
      <c r="Y28" s="131">
        <v>1</v>
      </c>
      <c r="Z28" s="131">
        <v>2</v>
      </c>
      <c r="AA28" s="131">
        <v>1</v>
      </c>
      <c r="AB28" s="131">
        <v>2</v>
      </c>
      <c r="AC28" s="131">
        <v>1</v>
      </c>
      <c r="AD28" s="131">
        <v>2</v>
      </c>
      <c r="AE28" s="131">
        <v>1</v>
      </c>
      <c r="AF28" s="131">
        <v>2</v>
      </c>
      <c r="AG28" s="131">
        <v>1</v>
      </c>
      <c r="AH28" s="131">
        <v>2</v>
      </c>
      <c r="AI28" s="131">
        <v>1</v>
      </c>
      <c r="AJ28" s="131">
        <v>2</v>
      </c>
      <c r="AK28" s="131">
        <v>1</v>
      </c>
      <c r="AL28" s="131">
        <v>2</v>
      </c>
      <c r="AM28" s="176"/>
      <c r="AN28" s="176"/>
      <c r="AO28" s="176"/>
      <c r="AP28" s="176"/>
      <c r="AQ28" s="182"/>
      <c r="AR28" s="182"/>
      <c r="AS28" s="182"/>
      <c r="AT28" s="179"/>
      <c r="AU28" s="131">
        <v>1</v>
      </c>
      <c r="AV28" s="122">
        <f t="shared" si="14"/>
        <v>24</v>
      </c>
      <c r="AW28" s="103"/>
      <c r="AX28" s="104"/>
      <c r="AY28" s="104"/>
      <c r="AZ28" s="104"/>
      <c r="BA28" s="104"/>
      <c r="BB28" s="104"/>
      <c r="BC28" s="104"/>
      <c r="BD28" s="105">
        <f t="shared" si="2"/>
        <v>24</v>
      </c>
      <c r="BE28" s="10"/>
    </row>
    <row r="29" spans="1:57" ht="15.75">
      <c r="A29" s="366"/>
      <c r="B29" s="348" t="s">
        <v>71</v>
      </c>
      <c r="C29" s="348" t="s">
        <v>109</v>
      </c>
      <c r="D29" s="191" t="s">
        <v>17</v>
      </c>
      <c r="E29" s="192">
        <f>SUM(E31,E47)</f>
        <v>32</v>
      </c>
      <c r="F29" s="192">
        <f aca="true" t="shared" si="15" ref="F29:T29">SUM(F31,F47)</f>
        <v>32</v>
      </c>
      <c r="G29" s="192">
        <f t="shared" si="15"/>
        <v>32</v>
      </c>
      <c r="H29" s="192">
        <f t="shared" si="15"/>
        <v>32</v>
      </c>
      <c r="I29" s="192">
        <f t="shared" si="15"/>
        <v>32</v>
      </c>
      <c r="J29" s="192">
        <f t="shared" si="15"/>
        <v>32</v>
      </c>
      <c r="K29" s="192">
        <f t="shared" si="15"/>
        <v>32</v>
      </c>
      <c r="L29" s="192">
        <f t="shared" si="15"/>
        <v>32</v>
      </c>
      <c r="M29" s="192">
        <f t="shared" si="15"/>
        <v>32</v>
      </c>
      <c r="N29" s="192">
        <f t="shared" si="15"/>
        <v>32</v>
      </c>
      <c r="O29" s="192">
        <f t="shared" si="15"/>
        <v>32</v>
      </c>
      <c r="P29" s="192">
        <f t="shared" si="15"/>
        <v>32</v>
      </c>
      <c r="Q29" s="192">
        <f t="shared" si="15"/>
        <v>32</v>
      </c>
      <c r="R29" s="192">
        <f t="shared" si="15"/>
        <v>32</v>
      </c>
      <c r="S29" s="192">
        <f t="shared" si="15"/>
        <v>32</v>
      </c>
      <c r="T29" s="192">
        <f t="shared" si="15"/>
        <v>32</v>
      </c>
      <c r="U29" s="88"/>
      <c r="V29" s="118">
        <f>SUM(E29:T29)</f>
        <v>512</v>
      </c>
      <c r="W29" s="100"/>
      <c r="X29" s="192">
        <f>SUM(X31,X47)</f>
        <v>26</v>
      </c>
      <c r="Y29" s="192">
        <f aca="true" t="shared" si="16" ref="Y29:AL29">SUM(Y31,Y47)</f>
        <v>26</v>
      </c>
      <c r="Z29" s="192">
        <f t="shared" si="16"/>
        <v>26</v>
      </c>
      <c r="AA29" s="192">
        <f t="shared" si="16"/>
        <v>26</v>
      </c>
      <c r="AB29" s="192">
        <f t="shared" si="16"/>
        <v>26</v>
      </c>
      <c r="AC29" s="192">
        <f t="shared" si="16"/>
        <v>26</v>
      </c>
      <c r="AD29" s="192">
        <f t="shared" si="16"/>
        <v>26</v>
      </c>
      <c r="AE29" s="192">
        <f t="shared" si="16"/>
        <v>26</v>
      </c>
      <c r="AF29" s="192">
        <f t="shared" si="16"/>
        <v>26</v>
      </c>
      <c r="AG29" s="192">
        <f t="shared" si="16"/>
        <v>26</v>
      </c>
      <c r="AH29" s="192">
        <f t="shared" si="16"/>
        <v>26</v>
      </c>
      <c r="AI29" s="192">
        <f t="shared" si="16"/>
        <v>26</v>
      </c>
      <c r="AJ29" s="192">
        <f t="shared" si="16"/>
        <v>26</v>
      </c>
      <c r="AK29" s="192">
        <f t="shared" si="16"/>
        <v>26</v>
      </c>
      <c r="AL29" s="192">
        <f t="shared" si="16"/>
        <v>26</v>
      </c>
      <c r="AM29" s="177"/>
      <c r="AN29" s="177"/>
      <c r="AO29" s="177"/>
      <c r="AP29" s="177"/>
      <c r="AQ29" s="183"/>
      <c r="AR29" s="183"/>
      <c r="AS29" s="183"/>
      <c r="AT29" s="181"/>
      <c r="AU29" s="192">
        <f>SUM(AU31,AU47)</f>
        <v>26</v>
      </c>
      <c r="AV29" s="135">
        <f t="shared" si="14"/>
        <v>416</v>
      </c>
      <c r="AW29" s="103"/>
      <c r="AX29" s="104"/>
      <c r="AY29" s="104"/>
      <c r="AZ29" s="104"/>
      <c r="BA29" s="104"/>
      <c r="BB29" s="104"/>
      <c r="BC29" s="104"/>
      <c r="BD29" s="105">
        <f t="shared" si="2"/>
        <v>928</v>
      </c>
      <c r="BE29" s="10"/>
    </row>
    <row r="30" spans="1:57" ht="18.75" customHeight="1">
      <c r="A30" s="366"/>
      <c r="B30" s="349"/>
      <c r="C30" s="349"/>
      <c r="D30" s="191" t="s">
        <v>108</v>
      </c>
      <c r="E30" s="192">
        <f>SUM(E32,E48)</f>
        <v>16</v>
      </c>
      <c r="F30" s="192">
        <f aca="true" t="shared" si="17" ref="F30:T30">SUM(F32,F48)</f>
        <v>16</v>
      </c>
      <c r="G30" s="192">
        <f t="shared" si="17"/>
        <v>16</v>
      </c>
      <c r="H30" s="192">
        <f t="shared" si="17"/>
        <v>16</v>
      </c>
      <c r="I30" s="192">
        <f t="shared" si="17"/>
        <v>16</v>
      </c>
      <c r="J30" s="192">
        <f t="shared" si="17"/>
        <v>16</v>
      </c>
      <c r="K30" s="192">
        <f t="shared" si="17"/>
        <v>16</v>
      </c>
      <c r="L30" s="192">
        <f t="shared" si="17"/>
        <v>16</v>
      </c>
      <c r="M30" s="192">
        <f t="shared" si="17"/>
        <v>16</v>
      </c>
      <c r="N30" s="192">
        <f t="shared" si="17"/>
        <v>16</v>
      </c>
      <c r="O30" s="192">
        <f t="shared" si="17"/>
        <v>16</v>
      </c>
      <c r="P30" s="192">
        <f t="shared" si="17"/>
        <v>16</v>
      </c>
      <c r="Q30" s="192">
        <f t="shared" si="17"/>
        <v>16</v>
      </c>
      <c r="R30" s="192">
        <f t="shared" si="17"/>
        <v>16</v>
      </c>
      <c r="S30" s="192">
        <f t="shared" si="17"/>
        <v>16</v>
      </c>
      <c r="T30" s="192">
        <f t="shared" si="17"/>
        <v>16</v>
      </c>
      <c r="U30" s="88"/>
      <c r="V30" s="118">
        <f>SUM(E30:T30)</f>
        <v>256</v>
      </c>
      <c r="W30" s="100"/>
      <c r="X30" s="192">
        <f>SUM(X32,X48)</f>
        <v>13</v>
      </c>
      <c r="Y30" s="192">
        <f aca="true" t="shared" si="18" ref="Y30:AL30">SUM(Y32,Y48)</f>
        <v>13</v>
      </c>
      <c r="Z30" s="192">
        <f t="shared" si="18"/>
        <v>13</v>
      </c>
      <c r="AA30" s="192">
        <f t="shared" si="18"/>
        <v>13</v>
      </c>
      <c r="AB30" s="192">
        <f t="shared" si="18"/>
        <v>13</v>
      </c>
      <c r="AC30" s="192">
        <f t="shared" si="18"/>
        <v>13</v>
      </c>
      <c r="AD30" s="192">
        <f t="shared" si="18"/>
        <v>13</v>
      </c>
      <c r="AE30" s="192">
        <f t="shared" si="18"/>
        <v>13</v>
      </c>
      <c r="AF30" s="192">
        <f t="shared" si="18"/>
        <v>13</v>
      </c>
      <c r="AG30" s="192">
        <f t="shared" si="18"/>
        <v>13</v>
      </c>
      <c r="AH30" s="192">
        <f t="shared" si="18"/>
        <v>13</v>
      </c>
      <c r="AI30" s="192">
        <f t="shared" si="18"/>
        <v>13</v>
      </c>
      <c r="AJ30" s="192">
        <f t="shared" si="18"/>
        <v>13</v>
      </c>
      <c r="AK30" s="192">
        <f t="shared" si="18"/>
        <v>13</v>
      </c>
      <c r="AL30" s="192">
        <f t="shared" si="18"/>
        <v>13</v>
      </c>
      <c r="AM30" s="177"/>
      <c r="AN30" s="177"/>
      <c r="AO30" s="177"/>
      <c r="AP30" s="177"/>
      <c r="AQ30" s="183"/>
      <c r="AR30" s="183"/>
      <c r="AS30" s="183"/>
      <c r="AT30" s="181"/>
      <c r="AU30" s="192">
        <f>SUM(AU32,AU48)</f>
        <v>13</v>
      </c>
      <c r="AV30" s="135">
        <f t="shared" si="14"/>
        <v>208</v>
      </c>
      <c r="AW30" s="103"/>
      <c r="AX30" s="104"/>
      <c r="AY30" s="104"/>
      <c r="AZ30" s="104"/>
      <c r="BA30" s="104"/>
      <c r="BB30" s="104"/>
      <c r="BC30" s="104"/>
      <c r="BD30" s="105">
        <f t="shared" si="2"/>
        <v>464</v>
      </c>
      <c r="BE30" s="10"/>
    </row>
    <row r="31" spans="1:57" ht="19.5" customHeight="1">
      <c r="A31" s="366"/>
      <c r="B31" s="380" t="s">
        <v>34</v>
      </c>
      <c r="C31" s="380" t="s">
        <v>110</v>
      </c>
      <c r="D31" s="193" t="s">
        <v>17</v>
      </c>
      <c r="E31" s="194">
        <f>SUM(E33,E35,E37)</f>
        <v>12</v>
      </c>
      <c r="F31" s="194">
        <f aca="true" t="shared" si="19" ref="F31:T31">SUM(F33,F35,F37)</f>
        <v>12</v>
      </c>
      <c r="G31" s="194">
        <f t="shared" si="19"/>
        <v>12</v>
      </c>
      <c r="H31" s="194">
        <f t="shared" si="19"/>
        <v>12</v>
      </c>
      <c r="I31" s="194">
        <f t="shared" si="19"/>
        <v>12</v>
      </c>
      <c r="J31" s="194">
        <f t="shared" si="19"/>
        <v>12</v>
      </c>
      <c r="K31" s="194">
        <f t="shared" si="19"/>
        <v>12</v>
      </c>
      <c r="L31" s="194">
        <f t="shared" si="19"/>
        <v>12</v>
      </c>
      <c r="M31" s="194">
        <f t="shared" si="19"/>
        <v>12</v>
      </c>
      <c r="N31" s="194">
        <f t="shared" si="19"/>
        <v>12</v>
      </c>
      <c r="O31" s="194">
        <f t="shared" si="19"/>
        <v>12</v>
      </c>
      <c r="P31" s="194">
        <f t="shared" si="19"/>
        <v>12</v>
      </c>
      <c r="Q31" s="194">
        <f t="shared" si="19"/>
        <v>12</v>
      </c>
      <c r="R31" s="194">
        <f t="shared" si="19"/>
        <v>12</v>
      </c>
      <c r="S31" s="194">
        <f t="shared" si="19"/>
        <v>12</v>
      </c>
      <c r="T31" s="194">
        <f t="shared" si="19"/>
        <v>12</v>
      </c>
      <c r="U31" s="88"/>
      <c r="V31" s="167">
        <f>SUM(E31:T31)</f>
        <v>192</v>
      </c>
      <c r="W31" s="100"/>
      <c r="X31" s="195">
        <f>SUM(X39,X41,X43,X45)</f>
        <v>14</v>
      </c>
      <c r="Y31" s="195">
        <f aca="true" t="shared" si="20" ref="Y31:AL31">SUM(Y39,Y41,Y43,Y45)</f>
        <v>12</v>
      </c>
      <c r="Z31" s="195">
        <f t="shared" si="20"/>
        <v>14</v>
      </c>
      <c r="AA31" s="195">
        <f t="shared" si="20"/>
        <v>12</v>
      </c>
      <c r="AB31" s="195">
        <f t="shared" si="20"/>
        <v>14</v>
      </c>
      <c r="AC31" s="195">
        <f t="shared" si="20"/>
        <v>12</v>
      </c>
      <c r="AD31" s="195">
        <f t="shared" si="20"/>
        <v>14</v>
      </c>
      <c r="AE31" s="195">
        <f t="shared" si="20"/>
        <v>12</v>
      </c>
      <c r="AF31" s="195">
        <f t="shared" si="20"/>
        <v>14</v>
      </c>
      <c r="AG31" s="195">
        <f t="shared" si="20"/>
        <v>12</v>
      </c>
      <c r="AH31" s="195">
        <f t="shared" si="20"/>
        <v>14</v>
      </c>
      <c r="AI31" s="195">
        <f t="shared" si="20"/>
        <v>12</v>
      </c>
      <c r="AJ31" s="195">
        <f t="shared" si="20"/>
        <v>14</v>
      </c>
      <c r="AK31" s="195">
        <f t="shared" si="20"/>
        <v>12</v>
      </c>
      <c r="AL31" s="195">
        <f t="shared" si="20"/>
        <v>14</v>
      </c>
      <c r="AM31" s="178"/>
      <c r="AN31" s="178"/>
      <c r="AO31" s="178"/>
      <c r="AP31" s="178"/>
      <c r="AQ31" s="184"/>
      <c r="AR31" s="184"/>
      <c r="AS31" s="184"/>
      <c r="AT31" s="179"/>
      <c r="AU31" s="195">
        <f>SUM(AU39,AU41,AU43,AU45)</f>
        <v>12</v>
      </c>
      <c r="AV31" s="203">
        <f t="shared" si="14"/>
        <v>208</v>
      </c>
      <c r="AW31" s="103"/>
      <c r="AX31" s="104"/>
      <c r="AY31" s="104"/>
      <c r="AZ31" s="104"/>
      <c r="BA31" s="104"/>
      <c r="BB31" s="104"/>
      <c r="BC31" s="104"/>
      <c r="BD31" s="105">
        <f t="shared" si="2"/>
        <v>400</v>
      </c>
      <c r="BE31" s="10"/>
    </row>
    <row r="32" spans="1:57" ht="15" customHeight="1">
      <c r="A32" s="366"/>
      <c r="B32" s="381"/>
      <c r="C32" s="381"/>
      <c r="D32" s="193" t="s">
        <v>108</v>
      </c>
      <c r="E32" s="194">
        <f>SUM(E34,E36,E38)</f>
        <v>6</v>
      </c>
      <c r="F32" s="194">
        <f aca="true" t="shared" si="21" ref="F32:T32">SUM(F34,F36,F38)</f>
        <v>6</v>
      </c>
      <c r="G32" s="194">
        <f t="shared" si="21"/>
        <v>6</v>
      </c>
      <c r="H32" s="194">
        <f t="shared" si="21"/>
        <v>6</v>
      </c>
      <c r="I32" s="194">
        <f t="shared" si="21"/>
        <v>6</v>
      </c>
      <c r="J32" s="194">
        <f t="shared" si="21"/>
        <v>6</v>
      </c>
      <c r="K32" s="194">
        <f t="shared" si="21"/>
        <v>6</v>
      </c>
      <c r="L32" s="194">
        <f t="shared" si="21"/>
        <v>6</v>
      </c>
      <c r="M32" s="194">
        <f t="shared" si="21"/>
        <v>6</v>
      </c>
      <c r="N32" s="194">
        <f t="shared" si="21"/>
        <v>6</v>
      </c>
      <c r="O32" s="194">
        <f t="shared" si="21"/>
        <v>6</v>
      </c>
      <c r="P32" s="194">
        <f t="shared" si="21"/>
        <v>6</v>
      </c>
      <c r="Q32" s="194">
        <f t="shared" si="21"/>
        <v>6</v>
      </c>
      <c r="R32" s="194">
        <f t="shared" si="21"/>
        <v>6</v>
      </c>
      <c r="S32" s="194">
        <f t="shared" si="21"/>
        <v>6</v>
      </c>
      <c r="T32" s="194">
        <f t="shared" si="21"/>
        <v>6</v>
      </c>
      <c r="U32" s="88"/>
      <c r="V32" s="167">
        <f aca="true" t="shared" si="22" ref="V32:V44">SUM(E32:T32)</f>
        <v>96</v>
      </c>
      <c r="W32" s="100"/>
      <c r="X32" s="195">
        <f>SUM(X40,X42,X44,X46)</f>
        <v>7</v>
      </c>
      <c r="Y32" s="195">
        <f aca="true" t="shared" si="23" ref="Y32:AL32">SUM(Y40,Y42,Y44,Y46)</f>
        <v>6</v>
      </c>
      <c r="Z32" s="195">
        <f t="shared" si="23"/>
        <v>7</v>
      </c>
      <c r="AA32" s="195">
        <f t="shared" si="23"/>
        <v>6</v>
      </c>
      <c r="AB32" s="195">
        <f t="shared" si="23"/>
        <v>7</v>
      </c>
      <c r="AC32" s="195">
        <f t="shared" si="23"/>
        <v>6</v>
      </c>
      <c r="AD32" s="195">
        <f t="shared" si="23"/>
        <v>7</v>
      </c>
      <c r="AE32" s="195">
        <f t="shared" si="23"/>
        <v>6</v>
      </c>
      <c r="AF32" s="195">
        <f t="shared" si="23"/>
        <v>7</v>
      </c>
      <c r="AG32" s="195">
        <f t="shared" si="23"/>
        <v>6</v>
      </c>
      <c r="AH32" s="195">
        <f t="shared" si="23"/>
        <v>7</v>
      </c>
      <c r="AI32" s="195">
        <f t="shared" si="23"/>
        <v>6</v>
      </c>
      <c r="AJ32" s="195">
        <f t="shared" si="23"/>
        <v>7</v>
      </c>
      <c r="AK32" s="195">
        <f t="shared" si="23"/>
        <v>6</v>
      </c>
      <c r="AL32" s="195">
        <f t="shared" si="23"/>
        <v>7</v>
      </c>
      <c r="AM32" s="178"/>
      <c r="AN32" s="178"/>
      <c r="AO32" s="178"/>
      <c r="AP32" s="178"/>
      <c r="AQ32" s="184"/>
      <c r="AR32" s="184"/>
      <c r="AS32" s="184"/>
      <c r="AT32" s="179"/>
      <c r="AU32" s="195">
        <f>SUM(AU40,AU42,AU44,AU46)</f>
        <v>6</v>
      </c>
      <c r="AV32" s="203">
        <f t="shared" si="14"/>
        <v>104</v>
      </c>
      <c r="AW32" s="103"/>
      <c r="AX32" s="104"/>
      <c r="AY32" s="104"/>
      <c r="AZ32" s="104"/>
      <c r="BA32" s="104"/>
      <c r="BB32" s="104"/>
      <c r="BC32" s="104"/>
      <c r="BD32" s="105">
        <f t="shared" si="2"/>
        <v>200</v>
      </c>
      <c r="BE32" s="10"/>
    </row>
    <row r="33" spans="1:57" ht="15" customHeight="1">
      <c r="A33" s="366"/>
      <c r="B33" s="376" t="s">
        <v>81</v>
      </c>
      <c r="C33" s="376" t="s">
        <v>147</v>
      </c>
      <c r="D33" s="173" t="s">
        <v>17</v>
      </c>
      <c r="E33" s="117">
        <v>2</v>
      </c>
      <c r="F33" s="117">
        <v>2</v>
      </c>
      <c r="G33" s="117">
        <v>2</v>
      </c>
      <c r="H33" s="117">
        <v>2</v>
      </c>
      <c r="I33" s="117">
        <v>2</v>
      </c>
      <c r="J33" s="117">
        <v>2</v>
      </c>
      <c r="K33" s="117">
        <v>2</v>
      </c>
      <c r="L33" s="117">
        <v>2</v>
      </c>
      <c r="M33" s="117">
        <v>2</v>
      </c>
      <c r="N33" s="117">
        <v>2</v>
      </c>
      <c r="O33" s="117">
        <v>2</v>
      </c>
      <c r="P33" s="117">
        <v>2</v>
      </c>
      <c r="Q33" s="117">
        <v>2</v>
      </c>
      <c r="R33" s="117">
        <v>2</v>
      </c>
      <c r="S33" s="117">
        <v>2</v>
      </c>
      <c r="T33" s="117">
        <v>2</v>
      </c>
      <c r="U33" s="88"/>
      <c r="V33" s="136">
        <f t="shared" si="22"/>
        <v>32</v>
      </c>
      <c r="W33" s="100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178"/>
      <c r="AN33" s="178"/>
      <c r="AO33" s="178"/>
      <c r="AP33" s="178"/>
      <c r="AQ33" s="184"/>
      <c r="AR33" s="184"/>
      <c r="AS33" s="184"/>
      <c r="AT33" s="179"/>
      <c r="AU33" s="195"/>
      <c r="AV33" s="122"/>
      <c r="AW33" s="103"/>
      <c r="AX33" s="104"/>
      <c r="AY33" s="104"/>
      <c r="AZ33" s="104"/>
      <c r="BA33" s="104"/>
      <c r="BB33" s="104"/>
      <c r="BC33" s="104"/>
      <c r="BD33" s="105"/>
      <c r="BE33" s="10"/>
    </row>
    <row r="34" spans="1:57" ht="15" customHeight="1">
      <c r="A34" s="366"/>
      <c r="B34" s="377"/>
      <c r="C34" s="377"/>
      <c r="D34" s="173" t="s">
        <v>18</v>
      </c>
      <c r="E34" s="88">
        <v>1</v>
      </c>
      <c r="F34" s="88">
        <v>1</v>
      </c>
      <c r="G34" s="88">
        <v>1</v>
      </c>
      <c r="H34" s="88">
        <v>1</v>
      </c>
      <c r="I34" s="88">
        <v>1</v>
      </c>
      <c r="J34" s="88">
        <v>1</v>
      </c>
      <c r="K34" s="88">
        <v>1</v>
      </c>
      <c r="L34" s="88">
        <v>1</v>
      </c>
      <c r="M34" s="88">
        <v>1</v>
      </c>
      <c r="N34" s="88">
        <v>1</v>
      </c>
      <c r="O34" s="88">
        <v>1</v>
      </c>
      <c r="P34" s="88">
        <v>1</v>
      </c>
      <c r="Q34" s="88">
        <v>1</v>
      </c>
      <c r="R34" s="88">
        <v>1</v>
      </c>
      <c r="S34" s="88">
        <v>1</v>
      </c>
      <c r="T34" s="88">
        <v>1</v>
      </c>
      <c r="U34" s="88"/>
      <c r="V34" s="136">
        <f t="shared" si="22"/>
        <v>16</v>
      </c>
      <c r="W34" s="100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178"/>
      <c r="AN34" s="178"/>
      <c r="AO34" s="178"/>
      <c r="AP34" s="178"/>
      <c r="AQ34" s="184"/>
      <c r="AR34" s="184"/>
      <c r="AS34" s="184"/>
      <c r="AT34" s="179"/>
      <c r="AU34" s="195"/>
      <c r="AV34" s="122"/>
      <c r="AW34" s="103"/>
      <c r="AX34" s="104"/>
      <c r="AY34" s="104"/>
      <c r="AZ34" s="104"/>
      <c r="BA34" s="104"/>
      <c r="BB34" s="104"/>
      <c r="BC34" s="104"/>
      <c r="BD34" s="105"/>
      <c r="BE34" s="10"/>
    </row>
    <row r="35" spans="1:57" ht="15" customHeight="1">
      <c r="A35" s="366"/>
      <c r="B35" s="376" t="s">
        <v>148</v>
      </c>
      <c r="C35" s="376" t="s">
        <v>177</v>
      </c>
      <c r="D35" s="173" t="s">
        <v>17</v>
      </c>
      <c r="E35" s="88">
        <v>6</v>
      </c>
      <c r="F35" s="88">
        <v>8</v>
      </c>
      <c r="G35" s="88">
        <v>6</v>
      </c>
      <c r="H35" s="88">
        <v>8</v>
      </c>
      <c r="I35" s="88">
        <v>6</v>
      </c>
      <c r="J35" s="88">
        <v>8</v>
      </c>
      <c r="K35" s="88">
        <v>6</v>
      </c>
      <c r="L35" s="88">
        <v>8</v>
      </c>
      <c r="M35" s="88">
        <v>6</v>
      </c>
      <c r="N35" s="88">
        <v>8</v>
      </c>
      <c r="O35" s="88">
        <v>6</v>
      </c>
      <c r="P35" s="88">
        <v>8</v>
      </c>
      <c r="Q35" s="88">
        <v>6</v>
      </c>
      <c r="R35" s="88">
        <v>8</v>
      </c>
      <c r="S35" s="88">
        <v>6</v>
      </c>
      <c r="T35" s="88">
        <v>8</v>
      </c>
      <c r="U35" s="88"/>
      <c r="V35" s="136">
        <f t="shared" si="22"/>
        <v>112</v>
      </c>
      <c r="W35" s="100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178"/>
      <c r="AN35" s="178"/>
      <c r="AO35" s="178"/>
      <c r="AP35" s="178"/>
      <c r="AQ35" s="184"/>
      <c r="AR35" s="184"/>
      <c r="AS35" s="184"/>
      <c r="AT35" s="179"/>
      <c r="AU35" s="195"/>
      <c r="AV35" s="122"/>
      <c r="AW35" s="103"/>
      <c r="AX35" s="104"/>
      <c r="AY35" s="104"/>
      <c r="AZ35" s="104"/>
      <c r="BA35" s="104"/>
      <c r="BB35" s="104"/>
      <c r="BC35" s="104"/>
      <c r="BD35" s="105"/>
      <c r="BE35" s="10"/>
    </row>
    <row r="36" spans="1:57" ht="15" customHeight="1">
      <c r="A36" s="366"/>
      <c r="B36" s="377"/>
      <c r="C36" s="377"/>
      <c r="D36" s="173" t="s">
        <v>18</v>
      </c>
      <c r="E36" s="88">
        <v>3</v>
      </c>
      <c r="F36" s="88">
        <v>4</v>
      </c>
      <c r="G36" s="88">
        <v>3</v>
      </c>
      <c r="H36" s="88">
        <v>4</v>
      </c>
      <c r="I36" s="88">
        <v>3</v>
      </c>
      <c r="J36" s="88">
        <v>4</v>
      </c>
      <c r="K36" s="88">
        <v>3</v>
      </c>
      <c r="L36" s="88">
        <v>4</v>
      </c>
      <c r="M36" s="88">
        <v>3</v>
      </c>
      <c r="N36" s="88">
        <v>4</v>
      </c>
      <c r="O36" s="88">
        <v>3</v>
      </c>
      <c r="P36" s="88">
        <v>4</v>
      </c>
      <c r="Q36" s="88">
        <v>3</v>
      </c>
      <c r="R36" s="88">
        <v>4</v>
      </c>
      <c r="S36" s="88">
        <v>3</v>
      </c>
      <c r="T36" s="88">
        <v>4</v>
      </c>
      <c r="U36" s="88"/>
      <c r="V36" s="136">
        <f t="shared" si="22"/>
        <v>56</v>
      </c>
      <c r="W36" s="100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178"/>
      <c r="AN36" s="178"/>
      <c r="AO36" s="178"/>
      <c r="AP36" s="178"/>
      <c r="AQ36" s="184"/>
      <c r="AR36" s="184"/>
      <c r="AS36" s="184"/>
      <c r="AT36" s="179"/>
      <c r="AU36" s="195"/>
      <c r="AV36" s="122"/>
      <c r="AW36" s="103"/>
      <c r="AX36" s="104"/>
      <c r="AY36" s="104"/>
      <c r="AZ36" s="104"/>
      <c r="BA36" s="104"/>
      <c r="BB36" s="104"/>
      <c r="BC36" s="104"/>
      <c r="BD36" s="105"/>
      <c r="BE36" s="10"/>
    </row>
    <row r="37" spans="1:57" ht="15" customHeight="1">
      <c r="A37" s="366"/>
      <c r="B37" s="376" t="s">
        <v>149</v>
      </c>
      <c r="C37" s="376" t="s">
        <v>150</v>
      </c>
      <c r="D37" s="173" t="s">
        <v>17</v>
      </c>
      <c r="E37" s="88">
        <v>4</v>
      </c>
      <c r="F37" s="88">
        <v>2</v>
      </c>
      <c r="G37" s="88">
        <v>4</v>
      </c>
      <c r="H37" s="88">
        <v>2</v>
      </c>
      <c r="I37" s="88">
        <v>4</v>
      </c>
      <c r="J37" s="88">
        <v>2</v>
      </c>
      <c r="K37" s="88">
        <v>4</v>
      </c>
      <c r="L37" s="88">
        <v>2</v>
      </c>
      <c r="M37" s="88">
        <v>4</v>
      </c>
      <c r="N37" s="88">
        <v>2</v>
      </c>
      <c r="O37" s="88">
        <v>4</v>
      </c>
      <c r="P37" s="88">
        <v>2</v>
      </c>
      <c r="Q37" s="88">
        <v>4</v>
      </c>
      <c r="R37" s="88">
        <v>2</v>
      </c>
      <c r="S37" s="88">
        <v>4</v>
      </c>
      <c r="T37" s="88">
        <v>2</v>
      </c>
      <c r="U37" s="88"/>
      <c r="V37" s="136">
        <f t="shared" si="22"/>
        <v>48</v>
      </c>
      <c r="W37" s="100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178"/>
      <c r="AN37" s="178"/>
      <c r="AO37" s="178"/>
      <c r="AP37" s="178"/>
      <c r="AQ37" s="184"/>
      <c r="AR37" s="184"/>
      <c r="AS37" s="184"/>
      <c r="AT37" s="179"/>
      <c r="AU37" s="195"/>
      <c r="AV37" s="122"/>
      <c r="AW37" s="103"/>
      <c r="AX37" s="104"/>
      <c r="AY37" s="104"/>
      <c r="AZ37" s="104"/>
      <c r="BA37" s="104"/>
      <c r="BB37" s="104"/>
      <c r="BC37" s="104"/>
      <c r="BD37" s="105"/>
      <c r="BE37" s="10"/>
    </row>
    <row r="38" spans="1:57" ht="15" customHeight="1">
      <c r="A38" s="366"/>
      <c r="B38" s="377"/>
      <c r="C38" s="377"/>
      <c r="D38" s="173" t="s">
        <v>18</v>
      </c>
      <c r="E38" s="88">
        <v>2</v>
      </c>
      <c r="F38" s="88">
        <v>1</v>
      </c>
      <c r="G38" s="88">
        <v>2</v>
      </c>
      <c r="H38" s="88">
        <v>1</v>
      </c>
      <c r="I38" s="88">
        <v>2</v>
      </c>
      <c r="J38" s="88">
        <v>1</v>
      </c>
      <c r="K38" s="88">
        <v>2</v>
      </c>
      <c r="L38" s="88">
        <v>1</v>
      </c>
      <c r="M38" s="88">
        <v>2</v>
      </c>
      <c r="N38" s="88">
        <v>1</v>
      </c>
      <c r="O38" s="88">
        <v>2</v>
      </c>
      <c r="P38" s="88">
        <v>1</v>
      </c>
      <c r="Q38" s="88">
        <v>2</v>
      </c>
      <c r="R38" s="88">
        <v>1</v>
      </c>
      <c r="S38" s="88">
        <v>2</v>
      </c>
      <c r="T38" s="88">
        <v>1</v>
      </c>
      <c r="U38" s="88"/>
      <c r="V38" s="136">
        <f t="shared" si="22"/>
        <v>24</v>
      </c>
      <c r="W38" s="100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178"/>
      <c r="AN38" s="178"/>
      <c r="AO38" s="178"/>
      <c r="AP38" s="178"/>
      <c r="AQ38" s="184"/>
      <c r="AR38" s="184"/>
      <c r="AS38" s="184"/>
      <c r="AT38" s="179"/>
      <c r="AU38" s="195"/>
      <c r="AV38" s="122"/>
      <c r="AW38" s="103"/>
      <c r="AX38" s="104"/>
      <c r="AY38" s="104"/>
      <c r="AZ38" s="104"/>
      <c r="BA38" s="104"/>
      <c r="BB38" s="104"/>
      <c r="BC38" s="104"/>
      <c r="BD38" s="105"/>
      <c r="BE38" s="10"/>
    </row>
    <row r="39" spans="1:57" ht="15.75">
      <c r="A39" s="366"/>
      <c r="B39" s="357" t="s">
        <v>65</v>
      </c>
      <c r="C39" s="358" t="s">
        <v>138</v>
      </c>
      <c r="D39" s="173" t="s">
        <v>17</v>
      </c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136">
        <f t="shared" si="22"/>
        <v>0</v>
      </c>
      <c r="W39" s="100"/>
      <c r="X39" s="88">
        <v>4</v>
      </c>
      <c r="Y39" s="88">
        <v>2</v>
      </c>
      <c r="Z39" s="88">
        <v>4</v>
      </c>
      <c r="AA39" s="88">
        <v>2</v>
      </c>
      <c r="AB39" s="88">
        <v>4</v>
      </c>
      <c r="AC39" s="88">
        <v>2</v>
      </c>
      <c r="AD39" s="88">
        <v>4</v>
      </c>
      <c r="AE39" s="88">
        <v>2</v>
      </c>
      <c r="AF39" s="88">
        <v>4</v>
      </c>
      <c r="AG39" s="88">
        <v>2</v>
      </c>
      <c r="AH39" s="88">
        <v>4</v>
      </c>
      <c r="AI39" s="88">
        <v>2</v>
      </c>
      <c r="AJ39" s="88">
        <v>4</v>
      </c>
      <c r="AK39" s="88">
        <v>2</v>
      </c>
      <c r="AL39" s="88">
        <v>4</v>
      </c>
      <c r="AM39" s="120"/>
      <c r="AN39" s="120"/>
      <c r="AO39" s="120"/>
      <c r="AP39" s="120"/>
      <c r="AQ39" s="181"/>
      <c r="AR39" s="181"/>
      <c r="AS39" s="181"/>
      <c r="AT39" s="179"/>
      <c r="AU39" s="190">
        <v>2</v>
      </c>
      <c r="AV39" s="122">
        <f aca="true" t="shared" si="24" ref="AV39:AV62">SUM(X39:AU39)</f>
        <v>48</v>
      </c>
      <c r="AW39" s="103"/>
      <c r="AX39" s="104"/>
      <c r="AY39" s="104"/>
      <c r="AZ39" s="104"/>
      <c r="BA39" s="104"/>
      <c r="BB39" s="104"/>
      <c r="BC39" s="104"/>
      <c r="BD39" s="105">
        <f t="shared" si="2"/>
        <v>48</v>
      </c>
      <c r="BE39" s="10"/>
    </row>
    <row r="40" spans="1:57" ht="15.75">
      <c r="A40" s="366"/>
      <c r="B40" s="357"/>
      <c r="C40" s="358"/>
      <c r="D40" s="173" t="s">
        <v>18</v>
      </c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136">
        <f t="shared" si="22"/>
        <v>0</v>
      </c>
      <c r="W40" s="100"/>
      <c r="X40" s="88">
        <v>2</v>
      </c>
      <c r="Y40" s="88">
        <v>1</v>
      </c>
      <c r="Z40" s="88">
        <v>2</v>
      </c>
      <c r="AA40" s="88">
        <v>1</v>
      </c>
      <c r="AB40" s="88">
        <v>2</v>
      </c>
      <c r="AC40" s="88">
        <v>1</v>
      </c>
      <c r="AD40" s="88">
        <v>2</v>
      </c>
      <c r="AE40" s="88">
        <v>1</v>
      </c>
      <c r="AF40" s="88">
        <v>2</v>
      </c>
      <c r="AG40" s="88">
        <v>1</v>
      </c>
      <c r="AH40" s="88">
        <v>2</v>
      </c>
      <c r="AI40" s="88">
        <v>1</v>
      </c>
      <c r="AJ40" s="88">
        <v>2</v>
      </c>
      <c r="AK40" s="88">
        <v>1</v>
      </c>
      <c r="AL40" s="88">
        <v>2</v>
      </c>
      <c r="AM40" s="120"/>
      <c r="AN40" s="120"/>
      <c r="AO40" s="120"/>
      <c r="AP40" s="120"/>
      <c r="AQ40" s="181"/>
      <c r="AR40" s="181"/>
      <c r="AS40" s="181"/>
      <c r="AT40" s="179"/>
      <c r="AU40" s="190">
        <v>1</v>
      </c>
      <c r="AV40" s="122">
        <f t="shared" si="24"/>
        <v>24</v>
      </c>
      <c r="AW40" s="103"/>
      <c r="AX40" s="104"/>
      <c r="AY40" s="104"/>
      <c r="AZ40" s="104"/>
      <c r="BA40" s="104"/>
      <c r="BB40" s="104"/>
      <c r="BC40" s="104"/>
      <c r="BD40" s="105">
        <f t="shared" si="2"/>
        <v>24</v>
      </c>
      <c r="BE40" s="10"/>
    </row>
    <row r="41" spans="1:57" ht="15.75">
      <c r="A41" s="366"/>
      <c r="B41" s="335" t="s">
        <v>139</v>
      </c>
      <c r="C41" s="353" t="s">
        <v>140</v>
      </c>
      <c r="D41" s="173" t="s">
        <v>17</v>
      </c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136">
        <f t="shared" si="22"/>
        <v>0</v>
      </c>
      <c r="W41" s="100"/>
      <c r="X41" s="88">
        <v>2</v>
      </c>
      <c r="Y41" s="88">
        <v>2</v>
      </c>
      <c r="Z41" s="88">
        <v>2</v>
      </c>
      <c r="AA41" s="88">
        <v>2</v>
      </c>
      <c r="AB41" s="88">
        <v>2</v>
      </c>
      <c r="AC41" s="88">
        <v>2</v>
      </c>
      <c r="AD41" s="88">
        <v>2</v>
      </c>
      <c r="AE41" s="88">
        <v>2</v>
      </c>
      <c r="AF41" s="88">
        <v>2</v>
      </c>
      <c r="AG41" s="88">
        <v>2</v>
      </c>
      <c r="AH41" s="88">
        <v>2</v>
      </c>
      <c r="AI41" s="88">
        <v>2</v>
      </c>
      <c r="AJ41" s="88">
        <v>2</v>
      </c>
      <c r="AK41" s="88">
        <v>2</v>
      </c>
      <c r="AL41" s="88">
        <v>2</v>
      </c>
      <c r="AM41" s="120"/>
      <c r="AN41" s="120"/>
      <c r="AO41" s="120"/>
      <c r="AP41" s="120"/>
      <c r="AQ41" s="181"/>
      <c r="AR41" s="181"/>
      <c r="AS41" s="181"/>
      <c r="AT41" s="179"/>
      <c r="AU41" s="123">
        <v>2</v>
      </c>
      <c r="AV41" s="122">
        <f t="shared" si="24"/>
        <v>32</v>
      </c>
      <c r="AW41" s="103"/>
      <c r="AX41" s="104"/>
      <c r="AY41" s="104"/>
      <c r="AZ41" s="104"/>
      <c r="BA41" s="104"/>
      <c r="BB41" s="104"/>
      <c r="BC41" s="104"/>
      <c r="BD41" s="105">
        <f t="shared" si="2"/>
        <v>32</v>
      </c>
      <c r="BE41" s="10"/>
    </row>
    <row r="42" spans="1:57" ht="15.75">
      <c r="A42" s="366"/>
      <c r="B42" s="336"/>
      <c r="C42" s="354"/>
      <c r="D42" s="173" t="s">
        <v>18</v>
      </c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136">
        <f t="shared" si="22"/>
        <v>0</v>
      </c>
      <c r="W42" s="100"/>
      <c r="X42" s="87">
        <v>1</v>
      </c>
      <c r="Y42" s="87">
        <v>1</v>
      </c>
      <c r="Z42" s="87">
        <v>1</v>
      </c>
      <c r="AA42" s="87">
        <v>1</v>
      </c>
      <c r="AB42" s="87">
        <v>1</v>
      </c>
      <c r="AC42" s="87">
        <v>1</v>
      </c>
      <c r="AD42" s="87">
        <v>1</v>
      </c>
      <c r="AE42" s="87">
        <v>1</v>
      </c>
      <c r="AF42" s="87">
        <v>1</v>
      </c>
      <c r="AG42" s="87">
        <v>1</v>
      </c>
      <c r="AH42" s="87">
        <v>1</v>
      </c>
      <c r="AI42" s="87">
        <v>1</v>
      </c>
      <c r="AJ42" s="87">
        <v>1</v>
      </c>
      <c r="AK42" s="87">
        <v>1</v>
      </c>
      <c r="AL42" s="87">
        <v>1</v>
      </c>
      <c r="AM42" s="178"/>
      <c r="AN42" s="178"/>
      <c r="AO42" s="178"/>
      <c r="AP42" s="178"/>
      <c r="AQ42" s="184"/>
      <c r="AR42" s="184"/>
      <c r="AS42" s="184"/>
      <c r="AT42" s="179"/>
      <c r="AU42" s="87">
        <v>1</v>
      </c>
      <c r="AV42" s="122">
        <f t="shared" si="24"/>
        <v>16</v>
      </c>
      <c r="AW42" s="103"/>
      <c r="AX42" s="104"/>
      <c r="AY42" s="104"/>
      <c r="AZ42" s="104"/>
      <c r="BA42" s="104"/>
      <c r="BB42" s="104"/>
      <c r="BC42" s="104"/>
      <c r="BD42" s="105">
        <f t="shared" si="2"/>
        <v>16</v>
      </c>
      <c r="BE42" s="10"/>
    </row>
    <row r="43" spans="1:57" ht="15.75">
      <c r="A43" s="366"/>
      <c r="B43" s="335" t="s">
        <v>83</v>
      </c>
      <c r="C43" s="353" t="s">
        <v>141</v>
      </c>
      <c r="D43" s="173" t="s">
        <v>17</v>
      </c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136">
        <f t="shared" si="22"/>
        <v>0</v>
      </c>
      <c r="W43" s="100"/>
      <c r="X43" s="87">
        <v>4</v>
      </c>
      <c r="Y43" s="87">
        <v>6</v>
      </c>
      <c r="Z43" s="87">
        <v>4</v>
      </c>
      <c r="AA43" s="87">
        <v>6</v>
      </c>
      <c r="AB43" s="87">
        <v>4</v>
      </c>
      <c r="AC43" s="87">
        <v>6</v>
      </c>
      <c r="AD43" s="87">
        <v>4</v>
      </c>
      <c r="AE43" s="87">
        <v>6</v>
      </c>
      <c r="AF43" s="87">
        <v>4</v>
      </c>
      <c r="AG43" s="87">
        <v>6</v>
      </c>
      <c r="AH43" s="87">
        <v>4</v>
      </c>
      <c r="AI43" s="87">
        <v>6</v>
      </c>
      <c r="AJ43" s="87">
        <v>4</v>
      </c>
      <c r="AK43" s="87">
        <v>6</v>
      </c>
      <c r="AL43" s="87">
        <v>4</v>
      </c>
      <c r="AM43" s="178"/>
      <c r="AN43" s="178"/>
      <c r="AO43" s="178"/>
      <c r="AP43" s="178"/>
      <c r="AQ43" s="184"/>
      <c r="AR43" s="184"/>
      <c r="AS43" s="184"/>
      <c r="AT43" s="179"/>
      <c r="AU43" s="87">
        <v>6</v>
      </c>
      <c r="AV43" s="122">
        <f t="shared" si="24"/>
        <v>80</v>
      </c>
      <c r="AW43" s="103"/>
      <c r="AX43" s="104"/>
      <c r="AY43" s="104"/>
      <c r="AZ43" s="104"/>
      <c r="BA43" s="104"/>
      <c r="BB43" s="104"/>
      <c r="BC43" s="104"/>
      <c r="BD43" s="105">
        <f t="shared" si="2"/>
        <v>80</v>
      </c>
      <c r="BE43" s="10"/>
    </row>
    <row r="44" spans="1:57" ht="15.75">
      <c r="A44" s="366"/>
      <c r="B44" s="336"/>
      <c r="C44" s="354"/>
      <c r="D44" s="173" t="s">
        <v>18</v>
      </c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136">
        <f t="shared" si="22"/>
        <v>0</v>
      </c>
      <c r="W44" s="100"/>
      <c r="X44" s="87">
        <v>3</v>
      </c>
      <c r="Y44" s="87">
        <v>2</v>
      </c>
      <c r="Z44" s="87">
        <v>3</v>
      </c>
      <c r="AA44" s="87">
        <v>2</v>
      </c>
      <c r="AB44" s="87">
        <v>3</v>
      </c>
      <c r="AC44" s="87">
        <v>2</v>
      </c>
      <c r="AD44" s="87">
        <v>3</v>
      </c>
      <c r="AE44" s="87">
        <v>2</v>
      </c>
      <c r="AF44" s="87">
        <v>3</v>
      </c>
      <c r="AG44" s="87">
        <v>2</v>
      </c>
      <c r="AH44" s="87">
        <v>3</v>
      </c>
      <c r="AI44" s="87">
        <v>2</v>
      </c>
      <c r="AJ44" s="87">
        <v>3</v>
      </c>
      <c r="AK44" s="87">
        <v>2</v>
      </c>
      <c r="AL44" s="87">
        <v>3</v>
      </c>
      <c r="AM44" s="178"/>
      <c r="AN44" s="178"/>
      <c r="AO44" s="178"/>
      <c r="AP44" s="178"/>
      <c r="AQ44" s="184"/>
      <c r="AR44" s="184"/>
      <c r="AS44" s="184"/>
      <c r="AT44" s="179"/>
      <c r="AU44" s="87">
        <v>2</v>
      </c>
      <c r="AV44" s="122">
        <f t="shared" si="24"/>
        <v>40</v>
      </c>
      <c r="AW44" s="103"/>
      <c r="AX44" s="104"/>
      <c r="AY44" s="104"/>
      <c r="AZ44" s="104"/>
      <c r="BA44" s="104"/>
      <c r="BB44" s="104"/>
      <c r="BC44" s="104"/>
      <c r="BD44" s="105">
        <f t="shared" si="2"/>
        <v>40</v>
      </c>
      <c r="BE44" s="10"/>
    </row>
    <row r="45" spans="1:57" ht="15.75">
      <c r="A45" s="366"/>
      <c r="B45" s="335" t="s">
        <v>142</v>
      </c>
      <c r="C45" s="353" t="s">
        <v>143</v>
      </c>
      <c r="D45" s="173" t="s">
        <v>17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88"/>
      <c r="V45" s="136">
        <f aca="true" t="shared" si="25" ref="V45:V58">SUM(E45:T45)</f>
        <v>0</v>
      </c>
      <c r="W45" s="100"/>
      <c r="X45" s="88">
        <v>4</v>
      </c>
      <c r="Y45" s="88">
        <v>2</v>
      </c>
      <c r="Z45" s="88">
        <v>4</v>
      </c>
      <c r="AA45" s="88">
        <v>2</v>
      </c>
      <c r="AB45" s="88">
        <v>4</v>
      </c>
      <c r="AC45" s="88">
        <v>2</v>
      </c>
      <c r="AD45" s="88">
        <v>4</v>
      </c>
      <c r="AE45" s="88">
        <v>2</v>
      </c>
      <c r="AF45" s="88">
        <v>4</v>
      </c>
      <c r="AG45" s="88">
        <v>2</v>
      </c>
      <c r="AH45" s="88">
        <v>4</v>
      </c>
      <c r="AI45" s="88">
        <v>2</v>
      </c>
      <c r="AJ45" s="88">
        <v>4</v>
      </c>
      <c r="AK45" s="88">
        <v>2</v>
      </c>
      <c r="AL45" s="88">
        <v>4</v>
      </c>
      <c r="AM45" s="120"/>
      <c r="AN45" s="120"/>
      <c r="AO45" s="120"/>
      <c r="AP45" s="120"/>
      <c r="AQ45" s="181"/>
      <c r="AR45" s="181"/>
      <c r="AS45" s="181"/>
      <c r="AT45" s="179"/>
      <c r="AU45" s="190">
        <v>2</v>
      </c>
      <c r="AV45" s="122">
        <f t="shared" si="24"/>
        <v>48</v>
      </c>
      <c r="AW45" s="103"/>
      <c r="AX45" s="104"/>
      <c r="AY45" s="104"/>
      <c r="AZ45" s="104"/>
      <c r="BA45" s="104"/>
      <c r="BB45" s="104"/>
      <c r="BC45" s="104"/>
      <c r="BD45" s="105">
        <f t="shared" si="2"/>
        <v>48</v>
      </c>
      <c r="BE45" s="10"/>
    </row>
    <row r="46" spans="1:57" ht="15.75">
      <c r="A46" s="366"/>
      <c r="B46" s="336"/>
      <c r="C46" s="354"/>
      <c r="D46" s="173" t="s">
        <v>18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88"/>
      <c r="V46" s="136">
        <f t="shared" si="25"/>
        <v>0</v>
      </c>
      <c r="W46" s="100"/>
      <c r="X46" s="88">
        <v>1</v>
      </c>
      <c r="Y46" s="88">
        <v>2</v>
      </c>
      <c r="Z46" s="88">
        <v>1</v>
      </c>
      <c r="AA46" s="88">
        <v>2</v>
      </c>
      <c r="AB46" s="88">
        <v>1</v>
      </c>
      <c r="AC46" s="88">
        <v>2</v>
      </c>
      <c r="AD46" s="88">
        <v>1</v>
      </c>
      <c r="AE46" s="88">
        <v>2</v>
      </c>
      <c r="AF46" s="88">
        <v>1</v>
      </c>
      <c r="AG46" s="88">
        <v>2</v>
      </c>
      <c r="AH46" s="88">
        <v>1</v>
      </c>
      <c r="AI46" s="88">
        <v>2</v>
      </c>
      <c r="AJ46" s="88">
        <v>1</v>
      </c>
      <c r="AK46" s="88">
        <v>2</v>
      </c>
      <c r="AL46" s="88">
        <v>1</v>
      </c>
      <c r="AM46" s="120"/>
      <c r="AN46" s="120"/>
      <c r="AO46" s="120"/>
      <c r="AP46" s="120"/>
      <c r="AQ46" s="181"/>
      <c r="AR46" s="181"/>
      <c r="AS46" s="181"/>
      <c r="AT46" s="179"/>
      <c r="AU46" s="190">
        <v>2</v>
      </c>
      <c r="AV46" s="122">
        <f t="shared" si="24"/>
        <v>24</v>
      </c>
      <c r="AW46" s="103"/>
      <c r="AX46" s="104"/>
      <c r="AY46" s="104"/>
      <c r="AZ46" s="104"/>
      <c r="BA46" s="104"/>
      <c r="BB46" s="104"/>
      <c r="BC46" s="104"/>
      <c r="BD46" s="105">
        <f t="shared" si="2"/>
        <v>24</v>
      </c>
      <c r="BE46" s="10"/>
    </row>
    <row r="47" spans="1:57" ht="15.75">
      <c r="A47" s="366"/>
      <c r="B47" s="386" t="s">
        <v>74</v>
      </c>
      <c r="C47" s="386" t="s">
        <v>111</v>
      </c>
      <c r="D47" s="196" t="s">
        <v>17</v>
      </c>
      <c r="E47" s="197">
        <f>SUM(E49,E59)</f>
        <v>20</v>
      </c>
      <c r="F47" s="197">
        <f aca="true" t="shared" si="26" ref="F47:T47">SUM(F49,F59)</f>
        <v>20</v>
      </c>
      <c r="G47" s="197">
        <f t="shared" si="26"/>
        <v>20</v>
      </c>
      <c r="H47" s="197">
        <f t="shared" si="26"/>
        <v>20</v>
      </c>
      <c r="I47" s="197">
        <f t="shared" si="26"/>
        <v>20</v>
      </c>
      <c r="J47" s="197">
        <f t="shared" si="26"/>
        <v>20</v>
      </c>
      <c r="K47" s="197">
        <f t="shared" si="26"/>
        <v>20</v>
      </c>
      <c r="L47" s="197">
        <f t="shared" si="26"/>
        <v>20</v>
      </c>
      <c r="M47" s="197">
        <f t="shared" si="26"/>
        <v>20</v>
      </c>
      <c r="N47" s="197">
        <f t="shared" si="26"/>
        <v>20</v>
      </c>
      <c r="O47" s="197">
        <f t="shared" si="26"/>
        <v>20</v>
      </c>
      <c r="P47" s="197">
        <f t="shared" si="26"/>
        <v>20</v>
      </c>
      <c r="Q47" s="197">
        <f t="shared" si="26"/>
        <v>20</v>
      </c>
      <c r="R47" s="197">
        <f t="shared" si="26"/>
        <v>20</v>
      </c>
      <c r="S47" s="197">
        <f t="shared" si="26"/>
        <v>20</v>
      </c>
      <c r="T47" s="197">
        <f t="shared" si="26"/>
        <v>20</v>
      </c>
      <c r="U47" s="88"/>
      <c r="V47" s="136">
        <f t="shared" si="25"/>
        <v>320</v>
      </c>
      <c r="W47" s="100"/>
      <c r="X47" s="198">
        <f>SUM(X49,X59)</f>
        <v>12</v>
      </c>
      <c r="Y47" s="198">
        <f aca="true" t="shared" si="27" ref="Y47:AL47">SUM(Y49,Y59)</f>
        <v>14</v>
      </c>
      <c r="Z47" s="198">
        <f t="shared" si="27"/>
        <v>12</v>
      </c>
      <c r="AA47" s="198">
        <f t="shared" si="27"/>
        <v>14</v>
      </c>
      <c r="AB47" s="198">
        <f t="shared" si="27"/>
        <v>12</v>
      </c>
      <c r="AC47" s="198">
        <f t="shared" si="27"/>
        <v>14</v>
      </c>
      <c r="AD47" s="198">
        <f t="shared" si="27"/>
        <v>12</v>
      </c>
      <c r="AE47" s="198">
        <f t="shared" si="27"/>
        <v>14</v>
      </c>
      <c r="AF47" s="198">
        <f t="shared" si="27"/>
        <v>12</v>
      </c>
      <c r="AG47" s="198">
        <f t="shared" si="27"/>
        <v>14</v>
      </c>
      <c r="AH47" s="198">
        <f t="shared" si="27"/>
        <v>12</v>
      </c>
      <c r="AI47" s="198">
        <f t="shared" si="27"/>
        <v>14</v>
      </c>
      <c r="AJ47" s="198">
        <f t="shared" si="27"/>
        <v>12</v>
      </c>
      <c r="AK47" s="198">
        <f t="shared" si="27"/>
        <v>14</v>
      </c>
      <c r="AL47" s="198">
        <f t="shared" si="27"/>
        <v>12</v>
      </c>
      <c r="AM47" s="178"/>
      <c r="AN47" s="178"/>
      <c r="AO47" s="178"/>
      <c r="AP47" s="178"/>
      <c r="AQ47" s="184"/>
      <c r="AR47" s="184"/>
      <c r="AS47" s="184"/>
      <c r="AT47" s="179"/>
      <c r="AU47" s="198">
        <f>SUM(AU49,AU59)</f>
        <v>14</v>
      </c>
      <c r="AV47" s="122">
        <f t="shared" si="24"/>
        <v>208</v>
      </c>
      <c r="AW47" s="103"/>
      <c r="AX47" s="104"/>
      <c r="AY47" s="104"/>
      <c r="AZ47" s="104"/>
      <c r="BA47" s="104"/>
      <c r="BB47" s="104"/>
      <c r="BC47" s="104"/>
      <c r="BD47" s="105">
        <f t="shared" si="2"/>
        <v>528</v>
      </c>
      <c r="BE47" s="10"/>
    </row>
    <row r="48" spans="1:57" ht="18.75" customHeight="1">
      <c r="A48" s="366"/>
      <c r="B48" s="387"/>
      <c r="C48" s="387"/>
      <c r="D48" s="196" t="s">
        <v>108</v>
      </c>
      <c r="E48" s="197">
        <f>SUM(E50,E60)</f>
        <v>10</v>
      </c>
      <c r="F48" s="197">
        <f aca="true" t="shared" si="28" ref="F48:T48">SUM(F50,F60)</f>
        <v>10</v>
      </c>
      <c r="G48" s="197">
        <f t="shared" si="28"/>
        <v>10</v>
      </c>
      <c r="H48" s="197">
        <f t="shared" si="28"/>
        <v>10</v>
      </c>
      <c r="I48" s="197">
        <f t="shared" si="28"/>
        <v>10</v>
      </c>
      <c r="J48" s="197">
        <f t="shared" si="28"/>
        <v>10</v>
      </c>
      <c r="K48" s="197">
        <f t="shared" si="28"/>
        <v>10</v>
      </c>
      <c r="L48" s="197">
        <f t="shared" si="28"/>
        <v>10</v>
      </c>
      <c r="M48" s="197">
        <f t="shared" si="28"/>
        <v>10</v>
      </c>
      <c r="N48" s="197">
        <f t="shared" si="28"/>
        <v>10</v>
      </c>
      <c r="O48" s="197">
        <f t="shared" si="28"/>
        <v>10</v>
      </c>
      <c r="P48" s="197">
        <f t="shared" si="28"/>
        <v>10</v>
      </c>
      <c r="Q48" s="197">
        <f t="shared" si="28"/>
        <v>10</v>
      </c>
      <c r="R48" s="197">
        <f t="shared" si="28"/>
        <v>10</v>
      </c>
      <c r="S48" s="197">
        <f t="shared" si="28"/>
        <v>10</v>
      </c>
      <c r="T48" s="197">
        <f t="shared" si="28"/>
        <v>10</v>
      </c>
      <c r="U48" s="88"/>
      <c r="V48" s="136">
        <f t="shared" si="25"/>
        <v>160</v>
      </c>
      <c r="W48" s="100"/>
      <c r="X48" s="198">
        <f>SUM(X50,X60)</f>
        <v>6</v>
      </c>
      <c r="Y48" s="198">
        <f aca="true" t="shared" si="29" ref="Y48:AL48">SUM(Y50,Y60)</f>
        <v>7</v>
      </c>
      <c r="Z48" s="198">
        <f t="shared" si="29"/>
        <v>6</v>
      </c>
      <c r="AA48" s="198">
        <f t="shared" si="29"/>
        <v>7</v>
      </c>
      <c r="AB48" s="198">
        <f t="shared" si="29"/>
        <v>6</v>
      </c>
      <c r="AC48" s="198">
        <f t="shared" si="29"/>
        <v>7</v>
      </c>
      <c r="AD48" s="198">
        <f t="shared" si="29"/>
        <v>6</v>
      </c>
      <c r="AE48" s="198">
        <f t="shared" si="29"/>
        <v>7</v>
      </c>
      <c r="AF48" s="198">
        <f t="shared" si="29"/>
        <v>6</v>
      </c>
      <c r="AG48" s="198">
        <f t="shared" si="29"/>
        <v>7</v>
      </c>
      <c r="AH48" s="198">
        <f t="shared" si="29"/>
        <v>6</v>
      </c>
      <c r="AI48" s="198">
        <f t="shared" si="29"/>
        <v>7</v>
      </c>
      <c r="AJ48" s="198">
        <f t="shared" si="29"/>
        <v>6</v>
      </c>
      <c r="AK48" s="198">
        <f t="shared" si="29"/>
        <v>7</v>
      </c>
      <c r="AL48" s="198">
        <f t="shared" si="29"/>
        <v>6</v>
      </c>
      <c r="AM48" s="178"/>
      <c r="AN48" s="178"/>
      <c r="AO48" s="178"/>
      <c r="AP48" s="178"/>
      <c r="AQ48" s="184"/>
      <c r="AR48" s="184"/>
      <c r="AS48" s="184"/>
      <c r="AT48" s="179"/>
      <c r="AU48" s="198">
        <f>SUM(AU50,AU60)</f>
        <v>7</v>
      </c>
      <c r="AV48" s="122">
        <f t="shared" si="24"/>
        <v>104</v>
      </c>
      <c r="AW48" s="103"/>
      <c r="AX48" s="104"/>
      <c r="AY48" s="104"/>
      <c r="AZ48" s="104"/>
      <c r="BA48" s="104"/>
      <c r="BB48" s="104"/>
      <c r="BC48" s="104"/>
      <c r="BD48" s="105">
        <f t="shared" si="2"/>
        <v>264</v>
      </c>
      <c r="BE48" s="10"/>
    </row>
    <row r="49" spans="1:57" ht="25.5" customHeight="1">
      <c r="A49" s="366"/>
      <c r="B49" s="388" t="s">
        <v>49</v>
      </c>
      <c r="C49" s="388" t="s">
        <v>144</v>
      </c>
      <c r="D49" s="199" t="s">
        <v>17</v>
      </c>
      <c r="E49" s="200">
        <f>SUM(E51,E53)</f>
        <v>20</v>
      </c>
      <c r="F49" s="200">
        <f aca="true" t="shared" si="30" ref="F49:T49">SUM(F51,F53)</f>
        <v>20</v>
      </c>
      <c r="G49" s="200">
        <f t="shared" si="30"/>
        <v>20</v>
      </c>
      <c r="H49" s="200">
        <f t="shared" si="30"/>
        <v>20</v>
      </c>
      <c r="I49" s="200">
        <f t="shared" si="30"/>
        <v>20</v>
      </c>
      <c r="J49" s="200">
        <f t="shared" si="30"/>
        <v>20</v>
      </c>
      <c r="K49" s="200">
        <f t="shared" si="30"/>
        <v>20</v>
      </c>
      <c r="L49" s="200">
        <f t="shared" si="30"/>
        <v>20</v>
      </c>
      <c r="M49" s="200">
        <f t="shared" si="30"/>
        <v>20</v>
      </c>
      <c r="N49" s="200">
        <f t="shared" si="30"/>
        <v>20</v>
      </c>
      <c r="O49" s="200">
        <f t="shared" si="30"/>
        <v>20</v>
      </c>
      <c r="P49" s="200">
        <f t="shared" si="30"/>
        <v>20</v>
      </c>
      <c r="Q49" s="200">
        <f t="shared" si="30"/>
        <v>20</v>
      </c>
      <c r="R49" s="200">
        <f t="shared" si="30"/>
        <v>20</v>
      </c>
      <c r="S49" s="200">
        <f t="shared" si="30"/>
        <v>20</v>
      </c>
      <c r="T49" s="200">
        <f t="shared" si="30"/>
        <v>20</v>
      </c>
      <c r="U49" s="88"/>
      <c r="V49" s="136">
        <f t="shared" si="25"/>
        <v>320</v>
      </c>
      <c r="W49" s="100"/>
      <c r="X49" s="201">
        <f>SUM(X51,X53,X55)</f>
        <v>8</v>
      </c>
      <c r="Y49" s="201">
        <f aca="true" t="shared" si="31" ref="Y49:AL49">SUM(Y51,Y53,Y55)</f>
        <v>8</v>
      </c>
      <c r="Z49" s="201">
        <f t="shared" si="31"/>
        <v>8</v>
      </c>
      <c r="AA49" s="201">
        <f t="shared" si="31"/>
        <v>8</v>
      </c>
      <c r="AB49" s="201">
        <f t="shared" si="31"/>
        <v>8</v>
      </c>
      <c r="AC49" s="201">
        <f t="shared" si="31"/>
        <v>8</v>
      </c>
      <c r="AD49" s="201">
        <f t="shared" si="31"/>
        <v>8</v>
      </c>
      <c r="AE49" s="201">
        <f t="shared" si="31"/>
        <v>8</v>
      </c>
      <c r="AF49" s="201">
        <f t="shared" si="31"/>
        <v>8</v>
      </c>
      <c r="AG49" s="201">
        <f t="shared" si="31"/>
        <v>8</v>
      </c>
      <c r="AH49" s="201">
        <f t="shared" si="31"/>
        <v>8</v>
      </c>
      <c r="AI49" s="201">
        <f t="shared" si="31"/>
        <v>8</v>
      </c>
      <c r="AJ49" s="201">
        <f t="shared" si="31"/>
        <v>8</v>
      </c>
      <c r="AK49" s="201">
        <f t="shared" si="31"/>
        <v>8</v>
      </c>
      <c r="AL49" s="201">
        <f t="shared" si="31"/>
        <v>8</v>
      </c>
      <c r="AM49" s="178"/>
      <c r="AN49" s="178"/>
      <c r="AO49" s="178"/>
      <c r="AP49" s="178"/>
      <c r="AQ49" s="184"/>
      <c r="AR49" s="184"/>
      <c r="AS49" s="184"/>
      <c r="AT49" s="179"/>
      <c r="AU49" s="201">
        <f>SUM(AU51,AU53,AU55)</f>
        <v>8</v>
      </c>
      <c r="AV49" s="122">
        <f t="shared" si="24"/>
        <v>128</v>
      </c>
      <c r="AW49" s="103"/>
      <c r="AX49" s="104"/>
      <c r="AY49" s="104"/>
      <c r="AZ49" s="104"/>
      <c r="BA49" s="104"/>
      <c r="BB49" s="104"/>
      <c r="BC49" s="104"/>
      <c r="BD49" s="105">
        <f t="shared" si="2"/>
        <v>448</v>
      </c>
      <c r="BE49" s="10"/>
    </row>
    <row r="50" spans="1:57" ht="18.75" customHeight="1">
      <c r="A50" s="366"/>
      <c r="B50" s="389"/>
      <c r="C50" s="389"/>
      <c r="D50" s="199" t="s">
        <v>18</v>
      </c>
      <c r="E50" s="200">
        <f>SUM(E52,E54)</f>
        <v>10</v>
      </c>
      <c r="F50" s="200">
        <f aca="true" t="shared" si="32" ref="F50:T50">SUM(F52,F54)</f>
        <v>10</v>
      </c>
      <c r="G50" s="200">
        <f t="shared" si="32"/>
        <v>10</v>
      </c>
      <c r="H50" s="200">
        <f t="shared" si="32"/>
        <v>10</v>
      </c>
      <c r="I50" s="200">
        <f t="shared" si="32"/>
        <v>10</v>
      </c>
      <c r="J50" s="200">
        <f t="shared" si="32"/>
        <v>10</v>
      </c>
      <c r="K50" s="200">
        <f t="shared" si="32"/>
        <v>10</v>
      </c>
      <c r="L50" s="200">
        <f t="shared" si="32"/>
        <v>10</v>
      </c>
      <c r="M50" s="200">
        <f t="shared" si="32"/>
        <v>10</v>
      </c>
      <c r="N50" s="200">
        <f t="shared" si="32"/>
        <v>10</v>
      </c>
      <c r="O50" s="200">
        <f t="shared" si="32"/>
        <v>10</v>
      </c>
      <c r="P50" s="200">
        <f t="shared" si="32"/>
        <v>10</v>
      </c>
      <c r="Q50" s="200">
        <f t="shared" si="32"/>
        <v>10</v>
      </c>
      <c r="R50" s="200">
        <f t="shared" si="32"/>
        <v>10</v>
      </c>
      <c r="S50" s="200">
        <f t="shared" si="32"/>
        <v>10</v>
      </c>
      <c r="T50" s="200">
        <f t="shared" si="32"/>
        <v>10</v>
      </c>
      <c r="U50" s="88"/>
      <c r="V50" s="136">
        <f t="shared" si="25"/>
        <v>160</v>
      </c>
      <c r="W50" s="100"/>
      <c r="X50" s="201">
        <f>SUM(X52,X54,X56,X58)</f>
        <v>4</v>
      </c>
      <c r="Y50" s="201">
        <f aca="true" t="shared" si="33" ref="Y50:AL50">SUM(Y52,Y54,Y56)</f>
        <v>4</v>
      </c>
      <c r="Z50" s="201">
        <f t="shared" si="33"/>
        <v>4</v>
      </c>
      <c r="AA50" s="201">
        <f t="shared" si="33"/>
        <v>4</v>
      </c>
      <c r="AB50" s="201">
        <f t="shared" si="33"/>
        <v>4</v>
      </c>
      <c r="AC50" s="201">
        <f t="shared" si="33"/>
        <v>4</v>
      </c>
      <c r="AD50" s="201">
        <f t="shared" si="33"/>
        <v>4</v>
      </c>
      <c r="AE50" s="201">
        <f t="shared" si="33"/>
        <v>4</v>
      </c>
      <c r="AF50" s="201">
        <f t="shared" si="33"/>
        <v>4</v>
      </c>
      <c r="AG50" s="201">
        <f t="shared" si="33"/>
        <v>4</v>
      </c>
      <c r="AH50" s="201">
        <f t="shared" si="33"/>
        <v>4</v>
      </c>
      <c r="AI50" s="201">
        <f t="shared" si="33"/>
        <v>4</v>
      </c>
      <c r="AJ50" s="201">
        <f t="shared" si="33"/>
        <v>4</v>
      </c>
      <c r="AK50" s="201">
        <f t="shared" si="33"/>
        <v>4</v>
      </c>
      <c r="AL50" s="201">
        <f t="shared" si="33"/>
        <v>4</v>
      </c>
      <c r="AM50" s="178"/>
      <c r="AN50" s="178"/>
      <c r="AO50" s="178"/>
      <c r="AP50" s="178"/>
      <c r="AQ50" s="184"/>
      <c r="AR50" s="184"/>
      <c r="AS50" s="184"/>
      <c r="AT50" s="179"/>
      <c r="AU50" s="201">
        <f>SUM(AU52,AU54,AU56)</f>
        <v>4</v>
      </c>
      <c r="AV50" s="122">
        <f t="shared" si="24"/>
        <v>64</v>
      </c>
      <c r="AW50" s="103"/>
      <c r="AX50" s="104"/>
      <c r="AY50" s="104"/>
      <c r="AZ50" s="104"/>
      <c r="BA50" s="104"/>
      <c r="BB50" s="104"/>
      <c r="BC50" s="104"/>
      <c r="BD50" s="105">
        <f t="shared" si="2"/>
        <v>224</v>
      </c>
      <c r="BE50" s="10"/>
    </row>
    <row r="51" spans="1:57" ht="15.75">
      <c r="A51" s="366"/>
      <c r="B51" s="384" t="s">
        <v>84</v>
      </c>
      <c r="C51" s="384" t="s">
        <v>145</v>
      </c>
      <c r="D51" s="173" t="s">
        <v>17</v>
      </c>
      <c r="E51" s="117">
        <v>2</v>
      </c>
      <c r="F51" s="117">
        <v>2</v>
      </c>
      <c r="G51" s="117">
        <v>2</v>
      </c>
      <c r="H51" s="117">
        <v>2</v>
      </c>
      <c r="I51" s="117">
        <v>2</v>
      </c>
      <c r="J51" s="117">
        <v>2</v>
      </c>
      <c r="K51" s="117">
        <v>2</v>
      </c>
      <c r="L51" s="117">
        <v>2</v>
      </c>
      <c r="M51" s="117">
        <v>2</v>
      </c>
      <c r="N51" s="117">
        <v>2</v>
      </c>
      <c r="O51" s="117">
        <v>2</v>
      </c>
      <c r="P51" s="117">
        <v>2</v>
      </c>
      <c r="Q51" s="117">
        <v>2</v>
      </c>
      <c r="R51" s="117">
        <v>2</v>
      </c>
      <c r="S51" s="117">
        <v>2</v>
      </c>
      <c r="T51" s="117">
        <v>2</v>
      </c>
      <c r="U51" s="88"/>
      <c r="V51" s="136">
        <f t="shared" si="25"/>
        <v>32</v>
      </c>
      <c r="W51" s="100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87"/>
      <c r="AL51" s="87"/>
      <c r="AM51" s="178"/>
      <c r="AN51" s="178"/>
      <c r="AO51" s="178"/>
      <c r="AP51" s="178"/>
      <c r="AQ51" s="184"/>
      <c r="AR51" s="184"/>
      <c r="AS51" s="184"/>
      <c r="AT51" s="179"/>
      <c r="AU51" s="121"/>
      <c r="AV51" s="122">
        <f t="shared" si="24"/>
        <v>0</v>
      </c>
      <c r="AW51" s="103"/>
      <c r="AX51" s="104"/>
      <c r="AY51" s="104"/>
      <c r="AZ51" s="104"/>
      <c r="BA51" s="104"/>
      <c r="BB51" s="104"/>
      <c r="BC51" s="104"/>
      <c r="BD51" s="105">
        <f t="shared" si="2"/>
        <v>32</v>
      </c>
      <c r="BE51" s="10"/>
    </row>
    <row r="52" spans="1:57" ht="15.75">
      <c r="A52" s="366"/>
      <c r="B52" s="385"/>
      <c r="C52" s="385"/>
      <c r="D52" s="173" t="s">
        <v>18</v>
      </c>
      <c r="E52" s="121">
        <v>1</v>
      </c>
      <c r="F52" s="121">
        <v>1</v>
      </c>
      <c r="G52" s="121">
        <v>1</v>
      </c>
      <c r="H52" s="121">
        <v>1</v>
      </c>
      <c r="I52" s="121">
        <v>1</v>
      </c>
      <c r="J52" s="121">
        <v>1</v>
      </c>
      <c r="K52" s="121">
        <v>1</v>
      </c>
      <c r="L52" s="121">
        <v>1</v>
      </c>
      <c r="M52" s="121">
        <v>1</v>
      </c>
      <c r="N52" s="121">
        <v>1</v>
      </c>
      <c r="O52" s="121">
        <v>1</v>
      </c>
      <c r="P52" s="121">
        <v>1</v>
      </c>
      <c r="Q52" s="121">
        <v>1</v>
      </c>
      <c r="R52" s="121">
        <v>1</v>
      </c>
      <c r="S52" s="121">
        <v>1</v>
      </c>
      <c r="T52" s="121">
        <v>1</v>
      </c>
      <c r="U52" s="88"/>
      <c r="V52" s="136">
        <f t="shared" si="25"/>
        <v>16</v>
      </c>
      <c r="W52" s="100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87"/>
      <c r="AL52" s="87"/>
      <c r="AM52" s="178"/>
      <c r="AN52" s="178"/>
      <c r="AO52" s="178"/>
      <c r="AP52" s="178"/>
      <c r="AQ52" s="184"/>
      <c r="AR52" s="184"/>
      <c r="AS52" s="184"/>
      <c r="AT52" s="179"/>
      <c r="AU52" s="121"/>
      <c r="AV52" s="122">
        <f t="shared" si="24"/>
        <v>0</v>
      </c>
      <c r="AW52" s="103"/>
      <c r="AX52" s="104"/>
      <c r="AY52" s="104"/>
      <c r="AZ52" s="104"/>
      <c r="BA52" s="104"/>
      <c r="BB52" s="104"/>
      <c r="BC52" s="104"/>
      <c r="BD52" s="105">
        <f t="shared" si="2"/>
        <v>16</v>
      </c>
      <c r="BE52" s="10"/>
    </row>
    <row r="53" spans="1:57" ht="23.25" customHeight="1">
      <c r="A53" s="366"/>
      <c r="B53" s="376" t="s">
        <v>66</v>
      </c>
      <c r="C53" s="390" t="s">
        <v>146</v>
      </c>
      <c r="D53" s="173" t="s">
        <v>17</v>
      </c>
      <c r="E53" s="88">
        <v>18</v>
      </c>
      <c r="F53" s="88">
        <v>18</v>
      </c>
      <c r="G53" s="88">
        <v>18</v>
      </c>
      <c r="H53" s="88">
        <v>18</v>
      </c>
      <c r="I53" s="88">
        <v>18</v>
      </c>
      <c r="J53" s="88">
        <v>18</v>
      </c>
      <c r="K53" s="88">
        <v>18</v>
      </c>
      <c r="L53" s="88">
        <v>18</v>
      </c>
      <c r="M53" s="88">
        <v>18</v>
      </c>
      <c r="N53" s="88">
        <v>18</v>
      </c>
      <c r="O53" s="88">
        <v>18</v>
      </c>
      <c r="P53" s="88">
        <v>18</v>
      </c>
      <c r="Q53" s="88">
        <v>18</v>
      </c>
      <c r="R53" s="88">
        <v>18</v>
      </c>
      <c r="S53" s="88">
        <v>18</v>
      </c>
      <c r="T53" s="88">
        <v>18</v>
      </c>
      <c r="U53" s="88"/>
      <c r="V53" s="136">
        <f t="shared" si="25"/>
        <v>288</v>
      </c>
      <c r="W53" s="100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87"/>
      <c r="AL53" s="87"/>
      <c r="AM53" s="178"/>
      <c r="AN53" s="178"/>
      <c r="AO53" s="178"/>
      <c r="AP53" s="178"/>
      <c r="AQ53" s="184"/>
      <c r="AR53" s="184"/>
      <c r="AS53" s="184"/>
      <c r="AT53" s="179"/>
      <c r="AU53" s="121"/>
      <c r="AV53" s="122"/>
      <c r="AW53" s="103"/>
      <c r="AX53" s="104"/>
      <c r="AY53" s="104"/>
      <c r="AZ53" s="104"/>
      <c r="BA53" s="104"/>
      <c r="BB53" s="104"/>
      <c r="BC53" s="104"/>
      <c r="BD53" s="105"/>
      <c r="BE53" s="10"/>
    </row>
    <row r="54" spans="1:57" ht="29.25" customHeight="1">
      <c r="A54" s="366"/>
      <c r="B54" s="377"/>
      <c r="C54" s="391"/>
      <c r="D54" s="173" t="s">
        <v>18</v>
      </c>
      <c r="E54" s="88">
        <v>9</v>
      </c>
      <c r="F54" s="88">
        <v>9</v>
      </c>
      <c r="G54" s="88">
        <v>9</v>
      </c>
      <c r="H54" s="88">
        <v>9</v>
      </c>
      <c r="I54" s="88">
        <v>9</v>
      </c>
      <c r="J54" s="88">
        <v>9</v>
      </c>
      <c r="K54" s="88">
        <v>9</v>
      </c>
      <c r="L54" s="88">
        <v>9</v>
      </c>
      <c r="M54" s="88">
        <v>9</v>
      </c>
      <c r="N54" s="88">
        <v>9</v>
      </c>
      <c r="O54" s="88">
        <v>9</v>
      </c>
      <c r="P54" s="88">
        <v>9</v>
      </c>
      <c r="Q54" s="88">
        <v>9</v>
      </c>
      <c r="R54" s="88">
        <v>9</v>
      </c>
      <c r="S54" s="88">
        <v>9</v>
      </c>
      <c r="T54" s="88">
        <v>9</v>
      </c>
      <c r="U54" s="88"/>
      <c r="V54" s="136">
        <f t="shared" si="25"/>
        <v>144</v>
      </c>
      <c r="W54" s="100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87"/>
      <c r="AL54" s="87"/>
      <c r="AM54" s="178"/>
      <c r="AN54" s="178"/>
      <c r="AO54" s="178"/>
      <c r="AP54" s="178"/>
      <c r="AQ54" s="184"/>
      <c r="AR54" s="184"/>
      <c r="AS54" s="184"/>
      <c r="AT54" s="179"/>
      <c r="AU54" s="121"/>
      <c r="AV54" s="122"/>
      <c r="AW54" s="103"/>
      <c r="AX54" s="104"/>
      <c r="AY54" s="104"/>
      <c r="AZ54" s="104"/>
      <c r="BA54" s="104"/>
      <c r="BB54" s="104"/>
      <c r="BC54" s="104"/>
      <c r="BD54" s="105"/>
      <c r="BE54" s="10"/>
    </row>
    <row r="55" spans="1:57" ht="21.75" customHeight="1">
      <c r="A55" s="366"/>
      <c r="B55" s="376" t="s">
        <v>153</v>
      </c>
      <c r="C55" s="390" t="s">
        <v>154</v>
      </c>
      <c r="D55" s="173" t="s">
        <v>17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167">
        <f t="shared" si="25"/>
        <v>0</v>
      </c>
      <c r="W55" s="100"/>
      <c r="X55" s="87">
        <v>8</v>
      </c>
      <c r="Y55" s="87">
        <v>8</v>
      </c>
      <c r="Z55" s="87">
        <v>8</v>
      </c>
      <c r="AA55" s="87">
        <v>8</v>
      </c>
      <c r="AB55" s="87">
        <v>8</v>
      </c>
      <c r="AC55" s="87">
        <v>8</v>
      </c>
      <c r="AD55" s="87">
        <v>8</v>
      </c>
      <c r="AE55" s="87">
        <v>8</v>
      </c>
      <c r="AF55" s="87">
        <v>8</v>
      </c>
      <c r="AG55" s="87">
        <v>8</v>
      </c>
      <c r="AH55" s="87">
        <v>8</v>
      </c>
      <c r="AI55" s="87">
        <v>8</v>
      </c>
      <c r="AJ55" s="87">
        <v>8</v>
      </c>
      <c r="AK55" s="87">
        <v>8</v>
      </c>
      <c r="AL55" s="87">
        <v>8</v>
      </c>
      <c r="AM55" s="178"/>
      <c r="AN55" s="178"/>
      <c r="AO55" s="178"/>
      <c r="AP55" s="178"/>
      <c r="AQ55" s="184"/>
      <c r="AR55" s="184"/>
      <c r="AS55" s="184"/>
      <c r="AT55" s="179"/>
      <c r="AU55" s="87">
        <v>8</v>
      </c>
      <c r="AV55" s="122">
        <f t="shared" si="24"/>
        <v>128</v>
      </c>
      <c r="AW55" s="103"/>
      <c r="AX55" s="104"/>
      <c r="AY55" s="104"/>
      <c r="AZ55" s="104"/>
      <c r="BA55" s="104"/>
      <c r="BB55" s="104"/>
      <c r="BC55" s="104"/>
      <c r="BD55" s="105">
        <f t="shared" si="2"/>
        <v>128</v>
      </c>
      <c r="BE55" s="10"/>
    </row>
    <row r="56" spans="1:57" ht="20.25" customHeight="1">
      <c r="A56" s="366"/>
      <c r="B56" s="377"/>
      <c r="C56" s="391"/>
      <c r="D56" s="173" t="s">
        <v>18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167">
        <f t="shared" si="25"/>
        <v>0</v>
      </c>
      <c r="W56" s="100"/>
      <c r="X56" s="208">
        <v>4</v>
      </c>
      <c r="Y56" s="208">
        <v>4</v>
      </c>
      <c r="Z56" s="208">
        <v>4</v>
      </c>
      <c r="AA56" s="208">
        <v>4</v>
      </c>
      <c r="AB56" s="208">
        <v>4</v>
      </c>
      <c r="AC56" s="208">
        <v>4</v>
      </c>
      <c r="AD56" s="208">
        <v>4</v>
      </c>
      <c r="AE56" s="208">
        <v>4</v>
      </c>
      <c r="AF56" s="208">
        <v>4</v>
      </c>
      <c r="AG56" s="208">
        <v>4</v>
      </c>
      <c r="AH56" s="208">
        <v>4</v>
      </c>
      <c r="AI56" s="208">
        <v>4</v>
      </c>
      <c r="AJ56" s="208">
        <v>4</v>
      </c>
      <c r="AK56" s="208">
        <v>4</v>
      </c>
      <c r="AL56" s="208">
        <v>4</v>
      </c>
      <c r="AM56" s="264"/>
      <c r="AN56" s="264"/>
      <c r="AO56" s="264"/>
      <c r="AP56" s="264"/>
      <c r="AQ56" s="265"/>
      <c r="AR56" s="265"/>
      <c r="AS56" s="265"/>
      <c r="AT56" s="179"/>
      <c r="AU56" s="87">
        <v>4</v>
      </c>
      <c r="AV56" s="122">
        <f t="shared" si="24"/>
        <v>64</v>
      </c>
      <c r="AW56" s="103"/>
      <c r="AX56" s="104"/>
      <c r="AY56" s="104"/>
      <c r="AZ56" s="104"/>
      <c r="BA56" s="104"/>
      <c r="BB56" s="104"/>
      <c r="BC56" s="104"/>
      <c r="BD56" s="105">
        <f t="shared" si="2"/>
        <v>64</v>
      </c>
      <c r="BE56" s="10"/>
    </row>
    <row r="57" spans="1:57" ht="15.75">
      <c r="A57" s="366"/>
      <c r="B57" s="114" t="s">
        <v>151</v>
      </c>
      <c r="C57" s="204" t="s">
        <v>131</v>
      </c>
      <c r="D57" s="173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117"/>
      <c r="V57" s="118">
        <f t="shared" si="25"/>
        <v>0</v>
      </c>
      <c r="W57" s="140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260">
        <v>36</v>
      </c>
      <c r="AN57" s="260">
        <v>36</v>
      </c>
      <c r="AO57" s="260">
        <v>36</v>
      </c>
      <c r="AP57" s="260">
        <v>36</v>
      </c>
      <c r="AQ57" s="266"/>
      <c r="AR57" s="266"/>
      <c r="AS57" s="266"/>
      <c r="AT57" s="179"/>
      <c r="AU57" s="98"/>
      <c r="AV57" s="122">
        <f t="shared" si="24"/>
        <v>144</v>
      </c>
      <c r="AW57" s="103"/>
      <c r="AX57" s="104"/>
      <c r="AY57" s="104"/>
      <c r="AZ57" s="104"/>
      <c r="BA57" s="104"/>
      <c r="BB57" s="104"/>
      <c r="BC57" s="104"/>
      <c r="BD57" s="105">
        <f t="shared" si="2"/>
        <v>144</v>
      </c>
      <c r="BE57" s="71"/>
    </row>
    <row r="58" spans="1:57" ht="15.75">
      <c r="A58" s="366"/>
      <c r="B58" s="114" t="s">
        <v>152</v>
      </c>
      <c r="C58" s="204" t="s">
        <v>68</v>
      </c>
      <c r="D58" s="173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117"/>
      <c r="V58" s="118">
        <f t="shared" si="25"/>
        <v>0</v>
      </c>
      <c r="W58" s="140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260"/>
      <c r="AN58" s="260"/>
      <c r="AO58" s="260"/>
      <c r="AP58" s="260"/>
      <c r="AQ58" s="266">
        <v>36</v>
      </c>
      <c r="AR58" s="266">
        <v>36</v>
      </c>
      <c r="AS58" s="266">
        <v>36</v>
      </c>
      <c r="AT58" s="179">
        <v>36</v>
      </c>
      <c r="AU58" s="98"/>
      <c r="AV58" s="122">
        <f t="shared" si="24"/>
        <v>144</v>
      </c>
      <c r="AW58" s="103"/>
      <c r="AX58" s="104"/>
      <c r="AY58" s="104"/>
      <c r="AZ58" s="104"/>
      <c r="BA58" s="104"/>
      <c r="BB58" s="104"/>
      <c r="BC58" s="104"/>
      <c r="BD58" s="105">
        <f t="shared" si="2"/>
        <v>144</v>
      </c>
      <c r="BE58" s="71"/>
    </row>
    <row r="59" spans="1:57" ht="27.75" customHeight="1">
      <c r="A59" s="366"/>
      <c r="B59" s="382" t="s">
        <v>155</v>
      </c>
      <c r="C59" s="382" t="s">
        <v>171</v>
      </c>
      <c r="D59" s="205" t="s">
        <v>17</v>
      </c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117"/>
      <c r="V59" s="118">
        <f>SUM(E59:T59)</f>
        <v>0</v>
      </c>
      <c r="W59" s="140"/>
      <c r="X59" s="207">
        <f>SUM(X61)</f>
        <v>4</v>
      </c>
      <c r="Y59" s="207">
        <f aca="true" t="shared" si="34" ref="Y59:AL59">SUM(Y61)</f>
        <v>6</v>
      </c>
      <c r="Z59" s="207">
        <f t="shared" si="34"/>
        <v>4</v>
      </c>
      <c r="AA59" s="207">
        <f t="shared" si="34"/>
        <v>6</v>
      </c>
      <c r="AB59" s="207">
        <f t="shared" si="34"/>
        <v>4</v>
      </c>
      <c r="AC59" s="207">
        <f t="shared" si="34"/>
        <v>6</v>
      </c>
      <c r="AD59" s="207">
        <f t="shared" si="34"/>
        <v>4</v>
      </c>
      <c r="AE59" s="207">
        <f t="shared" si="34"/>
        <v>6</v>
      </c>
      <c r="AF59" s="207">
        <f t="shared" si="34"/>
        <v>4</v>
      </c>
      <c r="AG59" s="207">
        <f t="shared" si="34"/>
        <v>6</v>
      </c>
      <c r="AH59" s="207">
        <f t="shared" si="34"/>
        <v>4</v>
      </c>
      <c r="AI59" s="207">
        <f t="shared" si="34"/>
        <v>6</v>
      </c>
      <c r="AJ59" s="207">
        <f t="shared" si="34"/>
        <v>4</v>
      </c>
      <c r="AK59" s="207">
        <f t="shared" si="34"/>
        <v>6</v>
      </c>
      <c r="AL59" s="207">
        <f t="shared" si="34"/>
        <v>4</v>
      </c>
      <c r="AM59" s="260"/>
      <c r="AN59" s="260"/>
      <c r="AO59" s="260"/>
      <c r="AP59" s="260"/>
      <c r="AQ59" s="266"/>
      <c r="AR59" s="266"/>
      <c r="AS59" s="266"/>
      <c r="AT59" s="179"/>
      <c r="AU59" s="207">
        <f>SUM(AU61)</f>
        <v>6</v>
      </c>
      <c r="AV59" s="122">
        <f t="shared" si="24"/>
        <v>80</v>
      </c>
      <c r="AW59" s="103"/>
      <c r="AX59" s="104"/>
      <c r="AY59" s="104"/>
      <c r="AZ59" s="104"/>
      <c r="BA59" s="104"/>
      <c r="BB59" s="104"/>
      <c r="BC59" s="104"/>
      <c r="BD59" s="105">
        <f t="shared" si="2"/>
        <v>80</v>
      </c>
      <c r="BE59" s="71"/>
    </row>
    <row r="60" spans="1:57" ht="23.25" customHeight="1">
      <c r="A60" s="366"/>
      <c r="B60" s="383"/>
      <c r="C60" s="383"/>
      <c r="D60" s="205" t="s">
        <v>18</v>
      </c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117"/>
      <c r="V60" s="118">
        <f>SUM(E60:T60)</f>
        <v>0</v>
      </c>
      <c r="W60" s="140"/>
      <c r="X60" s="207">
        <f>SUM(X62)</f>
        <v>2</v>
      </c>
      <c r="Y60" s="207">
        <f aca="true" t="shared" si="35" ref="Y60:AL60">SUM(Y62)</f>
        <v>3</v>
      </c>
      <c r="Z60" s="207">
        <f t="shared" si="35"/>
        <v>2</v>
      </c>
      <c r="AA60" s="207">
        <f t="shared" si="35"/>
        <v>3</v>
      </c>
      <c r="AB60" s="207">
        <f t="shared" si="35"/>
        <v>2</v>
      </c>
      <c r="AC60" s="207">
        <f t="shared" si="35"/>
        <v>3</v>
      </c>
      <c r="AD60" s="207">
        <f t="shared" si="35"/>
        <v>2</v>
      </c>
      <c r="AE60" s="207">
        <f t="shared" si="35"/>
        <v>3</v>
      </c>
      <c r="AF60" s="207">
        <f t="shared" si="35"/>
        <v>2</v>
      </c>
      <c r="AG60" s="207">
        <f t="shared" si="35"/>
        <v>3</v>
      </c>
      <c r="AH60" s="207">
        <f t="shared" si="35"/>
        <v>2</v>
      </c>
      <c r="AI60" s="207">
        <f t="shared" si="35"/>
        <v>3</v>
      </c>
      <c r="AJ60" s="207">
        <f t="shared" si="35"/>
        <v>2</v>
      </c>
      <c r="AK60" s="207">
        <f t="shared" si="35"/>
        <v>3</v>
      </c>
      <c r="AL60" s="207">
        <f t="shared" si="35"/>
        <v>2</v>
      </c>
      <c r="AM60" s="260"/>
      <c r="AN60" s="260"/>
      <c r="AO60" s="260"/>
      <c r="AP60" s="260"/>
      <c r="AQ60" s="266"/>
      <c r="AR60" s="266"/>
      <c r="AS60" s="266"/>
      <c r="AT60" s="179"/>
      <c r="AU60" s="207">
        <f>SUM(AU62)</f>
        <v>3</v>
      </c>
      <c r="AV60" s="122">
        <f t="shared" si="24"/>
        <v>40</v>
      </c>
      <c r="AW60" s="103"/>
      <c r="AX60" s="104"/>
      <c r="AY60" s="104"/>
      <c r="AZ60" s="104"/>
      <c r="BA60" s="104"/>
      <c r="BB60" s="104"/>
      <c r="BC60" s="104"/>
      <c r="BD60" s="105">
        <f t="shared" si="2"/>
        <v>40</v>
      </c>
      <c r="BE60" s="71"/>
    </row>
    <row r="61" spans="1:57" ht="15.75">
      <c r="A61" s="366"/>
      <c r="B61" s="335" t="s">
        <v>156</v>
      </c>
      <c r="C61" s="337" t="s">
        <v>157</v>
      </c>
      <c r="D61" s="173" t="s">
        <v>17</v>
      </c>
      <c r="E61" s="89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8">
        <f>SUM(E61:T61)</f>
        <v>0</v>
      </c>
      <c r="W61" s="140"/>
      <c r="X61" s="117">
        <v>4</v>
      </c>
      <c r="Y61" s="117">
        <v>6</v>
      </c>
      <c r="Z61" s="117">
        <v>4</v>
      </c>
      <c r="AA61" s="117">
        <v>6</v>
      </c>
      <c r="AB61" s="117">
        <v>4</v>
      </c>
      <c r="AC61" s="117">
        <v>6</v>
      </c>
      <c r="AD61" s="117">
        <v>4</v>
      </c>
      <c r="AE61" s="117">
        <v>6</v>
      </c>
      <c r="AF61" s="117">
        <v>4</v>
      </c>
      <c r="AG61" s="117">
        <v>6</v>
      </c>
      <c r="AH61" s="117">
        <v>4</v>
      </c>
      <c r="AI61" s="117">
        <v>6</v>
      </c>
      <c r="AJ61" s="117">
        <v>4</v>
      </c>
      <c r="AK61" s="117">
        <v>6</v>
      </c>
      <c r="AL61" s="117">
        <v>4</v>
      </c>
      <c r="AM61" s="120"/>
      <c r="AN61" s="120"/>
      <c r="AO61" s="120"/>
      <c r="AP61" s="120"/>
      <c r="AQ61" s="181"/>
      <c r="AR61" s="181"/>
      <c r="AS61" s="181"/>
      <c r="AT61" s="179"/>
      <c r="AU61" s="98">
        <v>6</v>
      </c>
      <c r="AV61" s="122">
        <f t="shared" si="24"/>
        <v>80</v>
      </c>
      <c r="AW61" s="103"/>
      <c r="AX61" s="104"/>
      <c r="AY61" s="104"/>
      <c r="AZ61" s="104"/>
      <c r="BA61" s="104"/>
      <c r="BB61" s="104"/>
      <c r="BC61" s="104"/>
      <c r="BD61" s="105">
        <f t="shared" si="2"/>
        <v>80</v>
      </c>
      <c r="BE61" s="71"/>
    </row>
    <row r="62" spans="1:57" ht="15.75">
      <c r="A62" s="366"/>
      <c r="B62" s="336"/>
      <c r="C62" s="338"/>
      <c r="D62" s="173" t="s">
        <v>18</v>
      </c>
      <c r="E62" s="89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8">
        <f>SUM(E62:T62)</f>
        <v>0</v>
      </c>
      <c r="W62" s="140"/>
      <c r="X62" s="117">
        <v>2</v>
      </c>
      <c r="Y62" s="117">
        <v>3</v>
      </c>
      <c r="Z62" s="117">
        <v>2</v>
      </c>
      <c r="AA62" s="117">
        <v>3</v>
      </c>
      <c r="AB62" s="117">
        <v>2</v>
      </c>
      <c r="AC62" s="117">
        <v>3</v>
      </c>
      <c r="AD62" s="117">
        <v>2</v>
      </c>
      <c r="AE62" s="117">
        <v>3</v>
      </c>
      <c r="AF62" s="117">
        <v>2</v>
      </c>
      <c r="AG62" s="117">
        <v>3</v>
      </c>
      <c r="AH62" s="117">
        <v>2</v>
      </c>
      <c r="AI62" s="117">
        <v>3</v>
      </c>
      <c r="AJ62" s="117">
        <v>2</v>
      </c>
      <c r="AK62" s="117">
        <v>3</v>
      </c>
      <c r="AL62" s="117">
        <v>2</v>
      </c>
      <c r="AM62" s="120"/>
      <c r="AN62" s="120"/>
      <c r="AO62" s="120"/>
      <c r="AP62" s="120"/>
      <c r="AQ62" s="181"/>
      <c r="AR62" s="181"/>
      <c r="AS62" s="181"/>
      <c r="AT62" s="179"/>
      <c r="AU62" s="98">
        <v>3</v>
      </c>
      <c r="AV62" s="122">
        <f t="shared" si="24"/>
        <v>40</v>
      </c>
      <c r="AW62" s="103"/>
      <c r="AX62" s="104"/>
      <c r="AY62" s="104"/>
      <c r="AZ62" s="104"/>
      <c r="BA62" s="104"/>
      <c r="BB62" s="104"/>
      <c r="BC62" s="104"/>
      <c r="BD62" s="105">
        <f t="shared" si="2"/>
        <v>40</v>
      </c>
      <c r="BE62" s="71"/>
    </row>
    <row r="63" spans="1:57" ht="31.5" customHeight="1">
      <c r="A63" s="141"/>
      <c r="B63" s="343" t="s">
        <v>32</v>
      </c>
      <c r="C63" s="343"/>
      <c r="D63" s="343"/>
      <c r="E63" s="142">
        <f aca="true" t="shared" si="36" ref="E63:T63">SUM(E15,E27)</f>
        <v>36</v>
      </c>
      <c r="F63" s="142">
        <f t="shared" si="36"/>
        <v>36</v>
      </c>
      <c r="G63" s="142">
        <f t="shared" si="36"/>
        <v>36</v>
      </c>
      <c r="H63" s="142">
        <f t="shared" si="36"/>
        <v>36</v>
      </c>
      <c r="I63" s="142">
        <f t="shared" si="36"/>
        <v>36</v>
      </c>
      <c r="J63" s="142">
        <f t="shared" si="36"/>
        <v>36</v>
      </c>
      <c r="K63" s="142">
        <f t="shared" si="36"/>
        <v>36</v>
      </c>
      <c r="L63" s="142">
        <f t="shared" si="36"/>
        <v>36</v>
      </c>
      <c r="M63" s="142">
        <f t="shared" si="36"/>
        <v>36</v>
      </c>
      <c r="N63" s="142">
        <f t="shared" si="36"/>
        <v>36</v>
      </c>
      <c r="O63" s="142">
        <f t="shared" si="36"/>
        <v>36</v>
      </c>
      <c r="P63" s="142">
        <f t="shared" si="36"/>
        <v>36</v>
      </c>
      <c r="Q63" s="142">
        <f t="shared" si="36"/>
        <v>36</v>
      </c>
      <c r="R63" s="142">
        <f t="shared" si="36"/>
        <v>36</v>
      </c>
      <c r="S63" s="142">
        <f t="shared" si="36"/>
        <v>36</v>
      </c>
      <c r="T63" s="142">
        <f t="shared" si="36"/>
        <v>36</v>
      </c>
      <c r="U63" s="142"/>
      <c r="V63" s="118">
        <f>SUM(E63:U63)</f>
        <v>576</v>
      </c>
      <c r="W63" s="100"/>
      <c r="X63" s="143">
        <f>SUM(X17,X25,X29)</f>
        <v>36</v>
      </c>
      <c r="Y63" s="143">
        <f aca="true" t="shared" si="37" ref="Y63:AU63">SUM(Y17,Y25,Y29)</f>
        <v>36</v>
      </c>
      <c r="Z63" s="143">
        <f t="shared" si="37"/>
        <v>36</v>
      </c>
      <c r="AA63" s="143">
        <f t="shared" si="37"/>
        <v>36</v>
      </c>
      <c r="AB63" s="143">
        <f t="shared" si="37"/>
        <v>36</v>
      </c>
      <c r="AC63" s="143">
        <f t="shared" si="37"/>
        <v>36</v>
      </c>
      <c r="AD63" s="143">
        <f t="shared" si="37"/>
        <v>36</v>
      </c>
      <c r="AE63" s="143">
        <f t="shared" si="37"/>
        <v>36</v>
      </c>
      <c r="AF63" s="143">
        <f t="shared" si="37"/>
        <v>36</v>
      </c>
      <c r="AG63" s="143">
        <f t="shared" si="37"/>
        <v>36</v>
      </c>
      <c r="AH63" s="143">
        <f t="shared" si="37"/>
        <v>36</v>
      </c>
      <c r="AI63" s="143">
        <f t="shared" si="37"/>
        <v>36</v>
      </c>
      <c r="AJ63" s="143">
        <f t="shared" si="37"/>
        <v>36</v>
      </c>
      <c r="AK63" s="143">
        <f t="shared" si="37"/>
        <v>36</v>
      </c>
      <c r="AL63" s="143">
        <f t="shared" si="37"/>
        <v>36</v>
      </c>
      <c r="AM63" s="143">
        <f t="shared" si="37"/>
        <v>0</v>
      </c>
      <c r="AN63" s="143">
        <f t="shared" si="37"/>
        <v>0</v>
      </c>
      <c r="AO63" s="143">
        <f t="shared" si="37"/>
        <v>0</v>
      </c>
      <c r="AP63" s="143">
        <f t="shared" si="37"/>
        <v>0</v>
      </c>
      <c r="AQ63" s="143">
        <f t="shared" si="37"/>
        <v>0</v>
      </c>
      <c r="AR63" s="143">
        <f t="shared" si="37"/>
        <v>0</v>
      </c>
      <c r="AS63" s="143">
        <f t="shared" si="37"/>
        <v>0</v>
      </c>
      <c r="AT63" s="143">
        <f t="shared" si="37"/>
        <v>0</v>
      </c>
      <c r="AU63" s="143">
        <f t="shared" si="37"/>
        <v>36</v>
      </c>
      <c r="AV63" s="144">
        <f>SUM(X63:AU63)</f>
        <v>576</v>
      </c>
      <c r="AW63" s="103"/>
      <c r="AX63" s="104"/>
      <c r="AY63" s="104"/>
      <c r="AZ63" s="104"/>
      <c r="BA63" s="104"/>
      <c r="BB63" s="104"/>
      <c r="BC63" s="104"/>
      <c r="BD63" s="105">
        <f t="shared" si="2"/>
        <v>1152</v>
      </c>
      <c r="BE63" s="10"/>
    </row>
    <row r="64" spans="1:57" ht="15.75">
      <c r="A64" s="141"/>
      <c r="B64" s="344" t="s">
        <v>19</v>
      </c>
      <c r="C64" s="344"/>
      <c r="D64" s="344"/>
      <c r="E64" s="142">
        <f aca="true" t="shared" si="38" ref="E64:T64">SUM(E16,E28)</f>
        <v>18</v>
      </c>
      <c r="F64" s="142">
        <f t="shared" si="38"/>
        <v>18</v>
      </c>
      <c r="G64" s="142">
        <f t="shared" si="38"/>
        <v>18</v>
      </c>
      <c r="H64" s="142">
        <f t="shared" si="38"/>
        <v>18</v>
      </c>
      <c r="I64" s="142">
        <f t="shared" si="38"/>
        <v>18</v>
      </c>
      <c r="J64" s="142">
        <f t="shared" si="38"/>
        <v>18</v>
      </c>
      <c r="K64" s="142">
        <f t="shared" si="38"/>
        <v>18</v>
      </c>
      <c r="L64" s="142">
        <f t="shared" si="38"/>
        <v>18</v>
      </c>
      <c r="M64" s="142">
        <f t="shared" si="38"/>
        <v>18</v>
      </c>
      <c r="N64" s="142">
        <f t="shared" si="38"/>
        <v>18</v>
      </c>
      <c r="O64" s="142">
        <f t="shared" si="38"/>
        <v>18</v>
      </c>
      <c r="P64" s="142">
        <f t="shared" si="38"/>
        <v>18</v>
      </c>
      <c r="Q64" s="142">
        <f t="shared" si="38"/>
        <v>18</v>
      </c>
      <c r="R64" s="142">
        <f t="shared" si="38"/>
        <v>18</v>
      </c>
      <c r="S64" s="142">
        <f t="shared" si="38"/>
        <v>18</v>
      </c>
      <c r="T64" s="142">
        <f t="shared" si="38"/>
        <v>18</v>
      </c>
      <c r="U64" s="142"/>
      <c r="V64" s="118">
        <f>SUM(E64:U64)</f>
        <v>288</v>
      </c>
      <c r="W64" s="100"/>
      <c r="X64" s="143">
        <f>SUM(X18,X26,X30)</f>
        <v>18</v>
      </c>
      <c r="Y64" s="143">
        <f aca="true" t="shared" si="39" ref="Y64:AU64">SUM(Y18,Y26,Y30)</f>
        <v>18</v>
      </c>
      <c r="Z64" s="143">
        <f t="shared" si="39"/>
        <v>18</v>
      </c>
      <c r="AA64" s="143">
        <f t="shared" si="39"/>
        <v>18</v>
      </c>
      <c r="AB64" s="143">
        <f t="shared" si="39"/>
        <v>18</v>
      </c>
      <c r="AC64" s="143">
        <f t="shared" si="39"/>
        <v>18</v>
      </c>
      <c r="AD64" s="143">
        <f t="shared" si="39"/>
        <v>18</v>
      </c>
      <c r="AE64" s="143">
        <f t="shared" si="39"/>
        <v>18</v>
      </c>
      <c r="AF64" s="143">
        <f t="shared" si="39"/>
        <v>18</v>
      </c>
      <c r="AG64" s="143">
        <f t="shared" si="39"/>
        <v>18</v>
      </c>
      <c r="AH64" s="143">
        <f t="shared" si="39"/>
        <v>18</v>
      </c>
      <c r="AI64" s="143">
        <f t="shared" si="39"/>
        <v>18</v>
      </c>
      <c r="AJ64" s="143">
        <f t="shared" si="39"/>
        <v>18</v>
      </c>
      <c r="AK64" s="143">
        <f t="shared" si="39"/>
        <v>18</v>
      </c>
      <c r="AL64" s="143">
        <f t="shared" si="39"/>
        <v>18</v>
      </c>
      <c r="AM64" s="143">
        <f t="shared" si="39"/>
        <v>0</v>
      </c>
      <c r="AN64" s="143">
        <f t="shared" si="39"/>
        <v>0</v>
      </c>
      <c r="AO64" s="143">
        <f t="shared" si="39"/>
        <v>0</v>
      </c>
      <c r="AP64" s="143">
        <f t="shared" si="39"/>
        <v>0</v>
      </c>
      <c r="AQ64" s="143">
        <f t="shared" si="39"/>
        <v>0</v>
      </c>
      <c r="AR64" s="143">
        <f t="shared" si="39"/>
        <v>0</v>
      </c>
      <c r="AS64" s="143">
        <f t="shared" si="39"/>
        <v>0</v>
      </c>
      <c r="AT64" s="143">
        <f t="shared" si="39"/>
        <v>0</v>
      </c>
      <c r="AU64" s="143">
        <f t="shared" si="39"/>
        <v>18</v>
      </c>
      <c r="AV64" s="144">
        <f>SUM(X64:AU64)</f>
        <v>288</v>
      </c>
      <c r="AW64" s="103"/>
      <c r="AX64" s="104"/>
      <c r="AY64" s="104"/>
      <c r="AZ64" s="104"/>
      <c r="BA64" s="104"/>
      <c r="BB64" s="104"/>
      <c r="BC64" s="104"/>
      <c r="BD64" s="105">
        <f t="shared" si="2"/>
        <v>576</v>
      </c>
      <c r="BE64" s="10"/>
    </row>
    <row r="65" spans="1:57" ht="15.75">
      <c r="A65" s="141"/>
      <c r="B65" s="344" t="s">
        <v>20</v>
      </c>
      <c r="C65" s="344"/>
      <c r="D65" s="344"/>
      <c r="E65" s="142">
        <f>E63+E64</f>
        <v>54</v>
      </c>
      <c r="F65" s="142">
        <f aca="true" t="shared" si="40" ref="F65:T65">F63+F64</f>
        <v>54</v>
      </c>
      <c r="G65" s="142">
        <f t="shared" si="40"/>
        <v>54</v>
      </c>
      <c r="H65" s="142">
        <f t="shared" si="40"/>
        <v>54</v>
      </c>
      <c r="I65" s="142">
        <f t="shared" si="40"/>
        <v>54</v>
      </c>
      <c r="J65" s="142">
        <f t="shared" si="40"/>
        <v>54</v>
      </c>
      <c r="K65" s="142">
        <f t="shared" si="40"/>
        <v>54</v>
      </c>
      <c r="L65" s="142">
        <f t="shared" si="40"/>
        <v>54</v>
      </c>
      <c r="M65" s="142">
        <f t="shared" si="40"/>
        <v>54</v>
      </c>
      <c r="N65" s="142">
        <f t="shared" si="40"/>
        <v>54</v>
      </c>
      <c r="O65" s="142">
        <f t="shared" si="40"/>
        <v>54</v>
      </c>
      <c r="P65" s="142">
        <f t="shared" si="40"/>
        <v>54</v>
      </c>
      <c r="Q65" s="142">
        <f t="shared" si="40"/>
        <v>54</v>
      </c>
      <c r="R65" s="142">
        <f t="shared" si="40"/>
        <v>54</v>
      </c>
      <c r="S65" s="142">
        <f t="shared" si="40"/>
        <v>54</v>
      </c>
      <c r="T65" s="142">
        <f t="shared" si="40"/>
        <v>54</v>
      </c>
      <c r="U65" s="142"/>
      <c r="V65" s="118">
        <f>SUM(E65:U65)</f>
        <v>864</v>
      </c>
      <c r="W65" s="100"/>
      <c r="X65" s="142">
        <f>X63+X64</f>
        <v>54</v>
      </c>
      <c r="Y65" s="142">
        <f aca="true" t="shared" si="41" ref="Y65:AU65">Y63+Y64</f>
        <v>54</v>
      </c>
      <c r="Z65" s="142">
        <f t="shared" si="41"/>
        <v>54</v>
      </c>
      <c r="AA65" s="142">
        <f t="shared" si="41"/>
        <v>54</v>
      </c>
      <c r="AB65" s="142">
        <f t="shared" si="41"/>
        <v>54</v>
      </c>
      <c r="AC65" s="142">
        <f t="shared" si="41"/>
        <v>54</v>
      </c>
      <c r="AD65" s="142">
        <f t="shared" si="41"/>
        <v>54</v>
      </c>
      <c r="AE65" s="142">
        <f t="shared" si="41"/>
        <v>54</v>
      </c>
      <c r="AF65" s="142">
        <f t="shared" si="41"/>
        <v>54</v>
      </c>
      <c r="AG65" s="142">
        <f t="shared" si="41"/>
        <v>54</v>
      </c>
      <c r="AH65" s="142">
        <f t="shared" si="41"/>
        <v>54</v>
      </c>
      <c r="AI65" s="142">
        <f t="shared" si="41"/>
        <v>54</v>
      </c>
      <c r="AJ65" s="142">
        <f t="shared" si="41"/>
        <v>54</v>
      </c>
      <c r="AK65" s="142">
        <f t="shared" si="41"/>
        <v>54</v>
      </c>
      <c r="AL65" s="142">
        <f t="shared" si="41"/>
        <v>54</v>
      </c>
      <c r="AM65" s="142">
        <f t="shared" si="41"/>
        <v>0</v>
      </c>
      <c r="AN65" s="142">
        <f t="shared" si="41"/>
        <v>0</v>
      </c>
      <c r="AO65" s="142">
        <f t="shared" si="41"/>
        <v>0</v>
      </c>
      <c r="AP65" s="142">
        <f t="shared" si="41"/>
        <v>0</v>
      </c>
      <c r="AQ65" s="142">
        <f t="shared" si="41"/>
        <v>0</v>
      </c>
      <c r="AR65" s="142">
        <f t="shared" si="41"/>
        <v>0</v>
      </c>
      <c r="AS65" s="142">
        <f t="shared" si="41"/>
        <v>0</v>
      </c>
      <c r="AT65" s="142">
        <f t="shared" si="41"/>
        <v>0</v>
      </c>
      <c r="AU65" s="142">
        <f t="shared" si="41"/>
        <v>54</v>
      </c>
      <c r="AV65" s="144">
        <f>AV63+AV64</f>
        <v>864</v>
      </c>
      <c r="AW65" s="103"/>
      <c r="AX65" s="104"/>
      <c r="AY65" s="104"/>
      <c r="AZ65" s="104"/>
      <c r="BA65" s="104"/>
      <c r="BB65" s="104"/>
      <c r="BC65" s="104"/>
      <c r="BD65" s="105">
        <f t="shared" si="2"/>
        <v>1728</v>
      </c>
      <c r="BE65" s="10"/>
    </row>
    <row r="66" spans="2:4" ht="15">
      <c r="B66" s="1"/>
      <c r="C66" s="1"/>
      <c r="D66" s="1"/>
    </row>
  </sheetData>
  <sheetProtection/>
  <mergeCells count="75">
    <mergeCell ref="C49:C50"/>
    <mergeCell ref="C55:C56"/>
    <mergeCell ref="C53:C54"/>
    <mergeCell ref="B53:B54"/>
    <mergeCell ref="B63:D63"/>
    <mergeCell ref="B64:D64"/>
    <mergeCell ref="B45:B46"/>
    <mergeCell ref="C45:C46"/>
    <mergeCell ref="B47:B48"/>
    <mergeCell ref="C47:C48"/>
    <mergeCell ref="B49:B50"/>
    <mergeCell ref="C33:C34"/>
    <mergeCell ref="B39:B40"/>
    <mergeCell ref="C39:C40"/>
    <mergeCell ref="B43:B44"/>
    <mergeCell ref="C43:C44"/>
    <mergeCell ref="B65:D65"/>
    <mergeCell ref="B41:B42"/>
    <mergeCell ref="B59:B60"/>
    <mergeCell ref="C59:C60"/>
    <mergeCell ref="B61:B62"/>
    <mergeCell ref="C61:C62"/>
    <mergeCell ref="B51:B52"/>
    <mergeCell ref="C51:C52"/>
    <mergeCell ref="B55:B56"/>
    <mergeCell ref="C41:C42"/>
    <mergeCell ref="B37:B38"/>
    <mergeCell ref="C37:C38"/>
    <mergeCell ref="B27:B28"/>
    <mergeCell ref="C27:C28"/>
    <mergeCell ref="B29:B30"/>
    <mergeCell ref="C29:C30"/>
    <mergeCell ref="B31:B32"/>
    <mergeCell ref="C31:C32"/>
    <mergeCell ref="B35:B36"/>
    <mergeCell ref="C35:C36"/>
    <mergeCell ref="B19:B20"/>
    <mergeCell ref="C19:C20"/>
    <mergeCell ref="B21:B22"/>
    <mergeCell ref="C21:C22"/>
    <mergeCell ref="C23:C24"/>
    <mergeCell ref="B33:B34"/>
    <mergeCell ref="B25:B26"/>
    <mergeCell ref="C25:C26"/>
    <mergeCell ref="AZ10:BC10"/>
    <mergeCell ref="E11:BC11"/>
    <mergeCell ref="E13:BC13"/>
    <mergeCell ref="A15:A62"/>
    <mergeCell ref="B15:B16"/>
    <mergeCell ref="C15:C16"/>
    <mergeCell ref="B17:B18"/>
    <mergeCell ref="C17:C18"/>
    <mergeCell ref="AA10:AC10"/>
    <mergeCell ref="AE10:AH10"/>
    <mergeCell ref="AJ10:AL10"/>
    <mergeCell ref="AN10:AP10"/>
    <mergeCell ref="AR10:AT10"/>
    <mergeCell ref="AV10:AX10"/>
    <mergeCell ref="B9:F9"/>
    <mergeCell ref="X9:AC9"/>
    <mergeCell ref="N10:P10"/>
    <mergeCell ref="R10:V10"/>
    <mergeCell ref="A10:A14"/>
    <mergeCell ref="B10:B14"/>
    <mergeCell ref="C10:C14"/>
    <mergeCell ref="D10:D14"/>
    <mergeCell ref="F10:H10"/>
    <mergeCell ref="J10:L10"/>
    <mergeCell ref="AO1:AY1"/>
    <mergeCell ref="AO4:BC4"/>
    <mergeCell ref="C5:AS5"/>
    <mergeCell ref="C6:AW6"/>
    <mergeCell ref="B7:BC7"/>
    <mergeCell ref="C8:AM8"/>
    <mergeCell ref="AN8:AZ8"/>
  </mergeCells>
  <hyperlinks>
    <hyperlink ref="BD10" r:id="rId1" display="_ftn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54"/>
  <sheetViews>
    <sheetView zoomScalePageLayoutView="0" workbookViewId="0" topLeftCell="A40">
      <selection activeCell="B52" sqref="B52:D52"/>
    </sheetView>
  </sheetViews>
  <sheetFormatPr defaultColWidth="9.140625" defaultRowHeight="15"/>
  <cols>
    <col min="1" max="1" width="3.57421875" style="0" customWidth="1"/>
    <col min="2" max="2" width="13.421875" style="0" customWidth="1"/>
    <col min="3" max="3" width="24.140625" style="0" customWidth="1"/>
    <col min="4" max="4" width="11.00390625" style="0" customWidth="1"/>
    <col min="5" max="5" width="4.8515625" style="0" customWidth="1"/>
    <col min="6" max="6" width="3.57421875" style="0" customWidth="1"/>
    <col min="7" max="7" width="3.421875" style="0" customWidth="1"/>
    <col min="8" max="8" width="3.7109375" style="0" customWidth="1"/>
    <col min="9" max="9" width="3.28125" style="0" customWidth="1"/>
    <col min="10" max="10" width="4.57421875" style="0" customWidth="1"/>
    <col min="11" max="11" width="4.140625" style="0" customWidth="1"/>
    <col min="12" max="12" width="4.00390625" style="0" customWidth="1"/>
    <col min="13" max="13" width="4.7109375" style="0" customWidth="1"/>
    <col min="14" max="14" width="3.8515625" style="0" customWidth="1"/>
    <col min="15" max="15" width="4.421875" style="0" customWidth="1"/>
    <col min="16" max="16" width="4.28125" style="0" customWidth="1"/>
    <col min="17" max="18" width="3.7109375" style="0" customWidth="1"/>
    <col min="19" max="19" width="4.28125" style="0" customWidth="1"/>
    <col min="20" max="20" width="3.7109375" style="0" customWidth="1"/>
    <col min="21" max="21" width="3.8515625" style="0" customWidth="1"/>
    <col min="22" max="22" width="6.57421875" style="0" customWidth="1"/>
    <col min="23" max="24" width="5.8515625" style="0" customWidth="1"/>
    <col min="25" max="25" width="4.8515625" style="0" customWidth="1"/>
    <col min="26" max="26" width="4.57421875" style="0" customWidth="1"/>
    <col min="27" max="28" width="4.421875" style="0" customWidth="1"/>
    <col min="29" max="29" width="4.57421875" style="0" customWidth="1"/>
    <col min="30" max="30" width="4.140625" style="0" customWidth="1"/>
    <col min="31" max="32" width="4.57421875" style="0" customWidth="1"/>
    <col min="33" max="33" width="5.57421875" style="0" customWidth="1"/>
    <col min="34" max="35" width="5.00390625" style="0" customWidth="1"/>
    <col min="36" max="36" width="4.140625" style="0" customWidth="1"/>
    <col min="37" max="37" width="4.8515625" style="0" customWidth="1"/>
    <col min="38" max="38" width="5.7109375" style="0" customWidth="1"/>
    <col min="39" max="40" width="4.7109375" style="0" customWidth="1"/>
    <col min="41" max="41" width="4.28125" style="0" customWidth="1"/>
    <col min="42" max="42" width="4.7109375" style="0" customWidth="1"/>
    <col min="43" max="43" width="4.140625" style="0" customWidth="1"/>
    <col min="44" max="44" width="4.28125" style="0" customWidth="1"/>
    <col min="45" max="45" width="3.57421875" style="0" customWidth="1"/>
    <col min="46" max="46" width="5.140625" style="0" customWidth="1"/>
    <col min="47" max="48" width="5.7109375" style="0" customWidth="1"/>
    <col min="49" max="49" width="5.140625" style="0" customWidth="1"/>
    <col min="50" max="50" width="6.00390625" style="0" customWidth="1"/>
    <col min="51" max="51" width="5.421875" style="0" customWidth="1"/>
    <col min="52" max="53" width="5.8515625" style="0" customWidth="1"/>
    <col min="54" max="54" width="5.421875" style="0" customWidth="1"/>
    <col min="55" max="55" width="6.00390625" style="0" customWidth="1"/>
  </cols>
  <sheetData>
    <row r="1" spans="1:51" ht="15">
      <c r="A1" s="1"/>
      <c r="B1" s="1"/>
      <c r="C1" s="1"/>
      <c r="D1" s="1"/>
      <c r="AO1" s="323" t="s">
        <v>28</v>
      </c>
      <c r="AP1" s="323"/>
      <c r="AQ1" s="323"/>
      <c r="AR1" s="323"/>
      <c r="AS1" s="323"/>
      <c r="AT1" s="323"/>
      <c r="AU1" s="323"/>
      <c r="AV1" s="323"/>
      <c r="AW1" s="323"/>
      <c r="AX1" s="323"/>
      <c r="AY1" s="323"/>
    </row>
    <row r="2" spans="1:56" ht="15">
      <c r="A2" s="1"/>
      <c r="B2" s="1"/>
      <c r="C2" s="1"/>
      <c r="D2" s="1"/>
      <c r="AO2" s="12" t="s">
        <v>46</v>
      </c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</row>
    <row r="3" spans="1:56" ht="15">
      <c r="A3" s="1"/>
      <c r="B3" s="1"/>
      <c r="C3" s="1"/>
      <c r="D3" s="1"/>
      <c r="AO3" s="12" t="s">
        <v>33</v>
      </c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</row>
    <row r="4" spans="1:55" ht="15">
      <c r="A4" s="1"/>
      <c r="B4" s="1"/>
      <c r="C4" s="1"/>
      <c r="D4" s="1"/>
      <c r="AO4" s="324" t="s">
        <v>159</v>
      </c>
      <c r="AP4" s="323"/>
      <c r="AQ4" s="323"/>
      <c r="AR4" s="323"/>
      <c r="AS4" s="323"/>
      <c r="AT4" s="323"/>
      <c r="AU4" s="323"/>
      <c r="AV4" s="323"/>
      <c r="AW4" s="323"/>
      <c r="AX4" s="323"/>
      <c r="AY4" s="323"/>
      <c r="AZ4" s="323"/>
      <c r="BA4" s="323"/>
      <c r="BB4" s="323"/>
      <c r="BC4" s="323"/>
    </row>
    <row r="5" spans="1:55" ht="15">
      <c r="A5" s="1"/>
      <c r="B5" s="1"/>
      <c r="C5" s="325" t="s">
        <v>29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7"/>
      <c r="AU5" s="11"/>
      <c r="AV5" s="11"/>
      <c r="AW5" s="11"/>
      <c r="AX5" s="11"/>
      <c r="AY5" s="11"/>
      <c r="AZ5" s="11"/>
      <c r="BA5" s="11"/>
      <c r="BB5" s="11"/>
      <c r="BC5" s="11"/>
    </row>
    <row r="6" spans="1:56" ht="15">
      <c r="A6" s="1"/>
      <c r="B6" s="15"/>
      <c r="C6" s="326" t="s">
        <v>54</v>
      </c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15"/>
      <c r="AY6" s="15"/>
      <c r="AZ6" s="15"/>
      <c r="BA6" s="15"/>
      <c r="BB6" s="15"/>
      <c r="BC6" s="15"/>
      <c r="BD6" s="15"/>
    </row>
    <row r="7" spans="1:55" ht="15">
      <c r="A7" s="1"/>
      <c r="B7" s="326" t="s">
        <v>181</v>
      </c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6"/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</row>
    <row r="8" spans="1:55" ht="16.5" thickBot="1">
      <c r="A8" s="1"/>
      <c r="B8" s="14"/>
      <c r="C8" s="327" t="s">
        <v>87</v>
      </c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6" t="s">
        <v>30</v>
      </c>
      <c r="AO8" s="326"/>
      <c r="AP8" s="326"/>
      <c r="AQ8" s="326"/>
      <c r="AR8" s="326"/>
      <c r="AS8" s="326"/>
      <c r="AT8" s="326"/>
      <c r="AU8" s="326"/>
      <c r="AV8" s="326"/>
      <c r="AW8" s="326"/>
      <c r="AX8" s="326"/>
      <c r="AY8" s="326"/>
      <c r="AZ8" s="326"/>
      <c r="BA8" s="14"/>
      <c r="BB8" s="14"/>
      <c r="BC8" s="14"/>
    </row>
    <row r="9" spans="1:55" ht="19.5" thickBot="1">
      <c r="A9" s="1"/>
      <c r="B9" s="372" t="s">
        <v>86</v>
      </c>
      <c r="C9" s="372"/>
      <c r="D9" s="372"/>
      <c r="E9" s="372"/>
      <c r="F9" s="372"/>
      <c r="G9" s="13"/>
      <c r="H9" s="13"/>
      <c r="I9" s="13"/>
      <c r="J9" s="15"/>
      <c r="K9" s="15"/>
      <c r="L9" s="15"/>
      <c r="M9" s="15"/>
      <c r="N9" s="13"/>
      <c r="O9" s="13"/>
      <c r="P9" s="13"/>
      <c r="Q9" s="13"/>
      <c r="R9" s="13"/>
      <c r="S9" s="13"/>
      <c r="T9" s="30"/>
      <c r="U9" s="30"/>
      <c r="V9" s="30"/>
      <c r="W9" s="14"/>
      <c r="X9" s="318" t="s">
        <v>160</v>
      </c>
      <c r="Y9" s="319"/>
      <c r="Z9" s="319"/>
      <c r="AA9" s="319"/>
      <c r="AB9" s="319"/>
      <c r="AC9" s="32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14"/>
      <c r="AO9" s="14"/>
      <c r="AP9" s="14"/>
      <c r="AQ9" s="30"/>
      <c r="AR9" s="14"/>
      <c r="AS9" s="14"/>
      <c r="AT9" s="14"/>
      <c r="AU9" s="14"/>
      <c r="AV9" s="30"/>
      <c r="AW9" s="30"/>
      <c r="AX9" s="30"/>
      <c r="AY9" s="30"/>
      <c r="AZ9" s="30"/>
      <c r="BA9" s="30"/>
      <c r="BB9" s="30"/>
      <c r="BC9" s="30"/>
    </row>
    <row r="10" spans="1:57" ht="85.5" thickBot="1">
      <c r="A10" s="321" t="s">
        <v>0</v>
      </c>
      <c r="B10" s="321" t="s">
        <v>1</v>
      </c>
      <c r="C10" s="321" t="s">
        <v>2</v>
      </c>
      <c r="D10" s="321" t="s">
        <v>3</v>
      </c>
      <c r="E10" s="23" t="s">
        <v>88</v>
      </c>
      <c r="F10" s="306" t="s">
        <v>4</v>
      </c>
      <c r="G10" s="307"/>
      <c r="H10" s="308"/>
      <c r="I10" s="31" t="s">
        <v>89</v>
      </c>
      <c r="J10" s="306" t="s">
        <v>5</v>
      </c>
      <c r="K10" s="307"/>
      <c r="L10" s="308"/>
      <c r="M10" s="31" t="s">
        <v>90</v>
      </c>
      <c r="N10" s="306" t="s">
        <v>6</v>
      </c>
      <c r="O10" s="307"/>
      <c r="P10" s="308"/>
      <c r="Q10" s="22" t="s">
        <v>91</v>
      </c>
      <c r="R10" s="306" t="s">
        <v>7</v>
      </c>
      <c r="S10" s="307"/>
      <c r="T10" s="307"/>
      <c r="U10" s="307"/>
      <c r="V10" s="308"/>
      <c r="W10" s="24" t="s">
        <v>85</v>
      </c>
      <c r="X10" s="24" t="s">
        <v>92</v>
      </c>
      <c r="Y10" s="38" t="s">
        <v>8</v>
      </c>
      <c r="Z10" s="22" t="s">
        <v>93</v>
      </c>
      <c r="AA10" s="306" t="s">
        <v>9</v>
      </c>
      <c r="AB10" s="307"/>
      <c r="AC10" s="308"/>
      <c r="AD10" s="24" t="s">
        <v>94</v>
      </c>
      <c r="AE10" s="306" t="s">
        <v>10</v>
      </c>
      <c r="AF10" s="307"/>
      <c r="AG10" s="307"/>
      <c r="AH10" s="309"/>
      <c r="AI10" s="25" t="s">
        <v>95</v>
      </c>
      <c r="AJ10" s="306" t="s">
        <v>11</v>
      </c>
      <c r="AK10" s="307"/>
      <c r="AL10" s="308"/>
      <c r="AM10" s="25" t="s">
        <v>96</v>
      </c>
      <c r="AN10" s="306" t="s">
        <v>12</v>
      </c>
      <c r="AO10" s="307"/>
      <c r="AP10" s="308"/>
      <c r="AQ10" s="23" t="s">
        <v>97</v>
      </c>
      <c r="AR10" s="307"/>
      <c r="AS10" s="307"/>
      <c r="AT10" s="309"/>
      <c r="AU10" s="20" t="s">
        <v>55</v>
      </c>
      <c r="AV10" s="306" t="s">
        <v>13</v>
      </c>
      <c r="AW10" s="307"/>
      <c r="AX10" s="308"/>
      <c r="AY10" s="23" t="s">
        <v>56</v>
      </c>
      <c r="AZ10" s="306" t="s">
        <v>14</v>
      </c>
      <c r="BA10" s="307"/>
      <c r="BB10" s="307"/>
      <c r="BC10" s="307"/>
      <c r="BD10" s="84" t="s">
        <v>31</v>
      </c>
      <c r="BE10" s="10"/>
    </row>
    <row r="11" spans="1:57" ht="16.5" thickBot="1">
      <c r="A11" s="321"/>
      <c r="B11" s="321"/>
      <c r="C11" s="321"/>
      <c r="D11" s="321"/>
      <c r="E11" s="303" t="s">
        <v>15</v>
      </c>
      <c r="F11" s="303"/>
      <c r="G11" s="303"/>
      <c r="H11" s="303"/>
      <c r="I11" s="303"/>
      <c r="J11" s="304"/>
      <c r="K11" s="304"/>
      <c r="L11" s="304"/>
      <c r="M11" s="304"/>
      <c r="N11" s="303"/>
      <c r="O11" s="303"/>
      <c r="P11" s="303"/>
      <c r="Q11" s="303"/>
      <c r="R11" s="303"/>
      <c r="S11" s="303"/>
      <c r="T11" s="303"/>
      <c r="U11" s="303"/>
      <c r="V11" s="303"/>
      <c r="W11" s="304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4"/>
      <c r="AO11" s="304"/>
      <c r="AP11" s="304"/>
      <c r="AQ11" s="303"/>
      <c r="AR11" s="304"/>
      <c r="AS11" s="304"/>
      <c r="AT11" s="304"/>
      <c r="AU11" s="304"/>
      <c r="AV11" s="303"/>
      <c r="AW11" s="303"/>
      <c r="AX11" s="303"/>
      <c r="AY11" s="303"/>
      <c r="AZ11" s="303"/>
      <c r="BA11" s="303"/>
      <c r="BB11" s="303"/>
      <c r="BC11" s="303"/>
      <c r="BD11" s="53"/>
      <c r="BE11" s="10"/>
    </row>
    <row r="12" spans="1:57" ht="15.75" thickBot="1">
      <c r="A12" s="321"/>
      <c r="B12" s="321"/>
      <c r="C12" s="321"/>
      <c r="D12" s="321"/>
      <c r="E12" s="6">
        <v>35</v>
      </c>
      <c r="F12" s="2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3">
        <v>42</v>
      </c>
      <c r="M12" s="3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/>
      <c r="W12" s="3"/>
      <c r="X12" s="3">
        <v>1</v>
      </c>
      <c r="Y12" s="3">
        <v>2</v>
      </c>
      <c r="Z12" s="3">
        <v>3</v>
      </c>
      <c r="AA12" s="3">
        <v>4</v>
      </c>
      <c r="AB12" s="3">
        <v>5</v>
      </c>
      <c r="AC12" s="3">
        <v>6</v>
      </c>
      <c r="AD12" s="3">
        <v>7</v>
      </c>
      <c r="AE12" s="3">
        <v>8</v>
      </c>
      <c r="AF12" s="3">
        <v>9</v>
      </c>
      <c r="AG12" s="3">
        <v>10</v>
      </c>
      <c r="AH12" s="2">
        <v>11</v>
      </c>
      <c r="AI12" s="2">
        <v>12</v>
      </c>
      <c r="AJ12" s="2">
        <v>13</v>
      </c>
      <c r="AK12" s="2">
        <v>14</v>
      </c>
      <c r="AL12" s="3">
        <v>15</v>
      </c>
      <c r="AM12" s="2">
        <v>16</v>
      </c>
      <c r="AN12" s="2">
        <v>17</v>
      </c>
      <c r="AO12" s="2">
        <v>18</v>
      </c>
      <c r="AP12" s="2">
        <v>19</v>
      </c>
      <c r="AQ12" s="2">
        <v>20</v>
      </c>
      <c r="AR12" s="2">
        <v>21</v>
      </c>
      <c r="AS12" s="2">
        <v>22</v>
      </c>
      <c r="AT12" s="2">
        <v>23</v>
      </c>
      <c r="AU12" s="2">
        <v>24</v>
      </c>
      <c r="AV12" s="28">
        <v>25</v>
      </c>
      <c r="AW12" s="2">
        <v>26</v>
      </c>
      <c r="AX12" s="2">
        <v>27</v>
      </c>
      <c r="AY12" s="2">
        <v>28</v>
      </c>
      <c r="AZ12" s="2">
        <v>29</v>
      </c>
      <c r="BA12" s="2">
        <v>30</v>
      </c>
      <c r="BB12" s="2">
        <v>31</v>
      </c>
      <c r="BC12" s="28">
        <v>32</v>
      </c>
      <c r="BD12" s="53"/>
      <c r="BE12" s="10"/>
    </row>
    <row r="13" spans="1:57" ht="16.5" thickBot="1">
      <c r="A13" s="321"/>
      <c r="B13" s="321"/>
      <c r="C13" s="321"/>
      <c r="D13" s="321"/>
      <c r="E13" s="305" t="s">
        <v>16</v>
      </c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92"/>
      <c r="T13" s="392"/>
      <c r="U13" s="392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5"/>
      <c r="BC13" s="305"/>
      <c r="BD13" s="53"/>
      <c r="BE13" s="10"/>
    </row>
    <row r="14" spans="1:57" ht="15">
      <c r="A14" s="371"/>
      <c r="B14" s="371"/>
      <c r="C14" s="371"/>
      <c r="D14" s="371"/>
      <c r="E14" s="90">
        <v>1</v>
      </c>
      <c r="F14" s="90">
        <v>2</v>
      </c>
      <c r="G14" s="90">
        <v>3</v>
      </c>
      <c r="H14" s="90">
        <v>4</v>
      </c>
      <c r="I14" s="90">
        <v>5</v>
      </c>
      <c r="J14" s="90">
        <v>6</v>
      </c>
      <c r="K14" s="90">
        <v>7</v>
      </c>
      <c r="L14" s="91">
        <v>8</v>
      </c>
      <c r="M14" s="91">
        <v>9</v>
      </c>
      <c r="N14" s="91">
        <v>10</v>
      </c>
      <c r="O14" s="91">
        <v>11</v>
      </c>
      <c r="P14" s="92">
        <v>12</v>
      </c>
      <c r="Q14" s="92">
        <v>13</v>
      </c>
      <c r="R14" s="221">
        <v>14</v>
      </c>
      <c r="S14" s="3">
        <v>15</v>
      </c>
      <c r="T14" s="237">
        <v>16</v>
      </c>
      <c r="U14" s="3">
        <v>17</v>
      </c>
      <c r="V14" s="91">
        <v>18</v>
      </c>
      <c r="W14" s="91">
        <v>19</v>
      </c>
      <c r="X14" s="91">
        <v>20</v>
      </c>
      <c r="Y14" s="91">
        <v>21</v>
      </c>
      <c r="Z14" s="91">
        <v>22</v>
      </c>
      <c r="AA14" s="91">
        <v>23</v>
      </c>
      <c r="AB14" s="91">
        <v>24</v>
      </c>
      <c r="AC14" s="91">
        <v>25</v>
      </c>
      <c r="AD14" s="91">
        <v>26</v>
      </c>
      <c r="AE14" s="91">
        <v>27</v>
      </c>
      <c r="AF14" s="91">
        <v>28</v>
      </c>
      <c r="AG14" s="91">
        <v>29</v>
      </c>
      <c r="AH14" s="91">
        <v>30</v>
      </c>
      <c r="AI14" s="91">
        <v>31</v>
      </c>
      <c r="AJ14" s="91">
        <v>32</v>
      </c>
      <c r="AK14" s="91">
        <v>33</v>
      </c>
      <c r="AL14" s="91">
        <v>34</v>
      </c>
      <c r="AM14" s="91">
        <v>35</v>
      </c>
      <c r="AN14" s="92">
        <v>36</v>
      </c>
      <c r="AO14" s="91">
        <v>37</v>
      </c>
      <c r="AP14" s="91">
        <v>38</v>
      </c>
      <c r="AQ14" s="91">
        <v>38</v>
      </c>
      <c r="AR14" s="92">
        <v>39</v>
      </c>
      <c r="AS14" s="93">
        <v>40</v>
      </c>
      <c r="AT14" s="90">
        <v>41</v>
      </c>
      <c r="AU14" s="90">
        <v>42</v>
      </c>
      <c r="AV14" s="94"/>
      <c r="AW14" s="90"/>
      <c r="AX14" s="90"/>
      <c r="AY14" s="90"/>
      <c r="AZ14" s="90"/>
      <c r="BA14" s="90"/>
      <c r="BB14" s="90"/>
      <c r="BC14" s="95"/>
      <c r="BD14" s="8"/>
      <c r="BE14" s="10"/>
    </row>
    <row r="15" spans="1:57" ht="15.75">
      <c r="A15" s="373" t="s">
        <v>162</v>
      </c>
      <c r="B15" s="374" t="s">
        <v>36</v>
      </c>
      <c r="C15" s="374" t="s">
        <v>100</v>
      </c>
      <c r="D15" s="185" t="s">
        <v>17</v>
      </c>
      <c r="E15" s="186">
        <f>SUM(E17,E23)</f>
        <v>36</v>
      </c>
      <c r="F15" s="186">
        <f aca="true" t="shared" si="0" ref="F15:S15">SUM(F17,F23)</f>
        <v>36</v>
      </c>
      <c r="G15" s="186">
        <f t="shared" si="0"/>
        <v>36</v>
      </c>
      <c r="H15" s="186">
        <f t="shared" si="0"/>
        <v>36</v>
      </c>
      <c r="I15" s="186">
        <f t="shared" si="0"/>
        <v>36</v>
      </c>
      <c r="J15" s="186">
        <f t="shared" si="0"/>
        <v>36</v>
      </c>
      <c r="K15" s="186">
        <f t="shared" si="0"/>
        <v>36</v>
      </c>
      <c r="L15" s="186">
        <f t="shared" si="0"/>
        <v>36</v>
      </c>
      <c r="M15" s="186">
        <f t="shared" si="0"/>
        <v>36</v>
      </c>
      <c r="N15" s="186">
        <f t="shared" si="0"/>
        <v>36</v>
      </c>
      <c r="O15" s="186">
        <f t="shared" si="0"/>
        <v>36</v>
      </c>
      <c r="P15" s="210"/>
      <c r="Q15" s="210"/>
      <c r="R15" s="222"/>
      <c r="S15" s="186">
        <f t="shared" si="0"/>
        <v>36</v>
      </c>
      <c r="T15" s="217"/>
      <c r="U15" s="98"/>
      <c r="V15" s="229">
        <f>SUM(E15:T15)</f>
        <v>432</v>
      </c>
      <c r="W15" s="100"/>
      <c r="X15" s="218"/>
      <c r="Y15" s="218"/>
      <c r="Z15" s="218"/>
      <c r="AA15" s="218"/>
      <c r="AB15" s="150"/>
      <c r="AC15" s="150"/>
      <c r="AD15" s="150"/>
      <c r="AE15" s="150"/>
      <c r="AF15" s="220"/>
      <c r="AG15" s="220"/>
      <c r="AH15" s="217"/>
      <c r="AI15" s="217"/>
      <c r="AJ15" s="217"/>
      <c r="AK15" s="217"/>
      <c r="AL15" s="217"/>
      <c r="AM15" s="98"/>
      <c r="AN15" s="98"/>
      <c r="AO15" s="98"/>
      <c r="AP15" s="98"/>
      <c r="AQ15" s="98"/>
      <c r="AR15" s="98"/>
      <c r="AS15" s="98"/>
      <c r="AT15" s="98"/>
      <c r="AU15" s="217"/>
      <c r="AV15" s="106">
        <f>SUM(X15:AU15)</f>
        <v>0</v>
      </c>
      <c r="AW15" s="103"/>
      <c r="AX15" s="104"/>
      <c r="AY15" s="104"/>
      <c r="AZ15" s="104"/>
      <c r="BA15" s="104"/>
      <c r="BB15" s="104"/>
      <c r="BC15" s="104"/>
      <c r="BD15" s="105">
        <f aca="true" t="shared" si="1" ref="BD15:BD53">SUM(AV15,V15)</f>
        <v>432</v>
      </c>
      <c r="BE15" s="10"/>
    </row>
    <row r="16" spans="1:57" ht="15.75">
      <c r="A16" s="366"/>
      <c r="B16" s="374"/>
      <c r="C16" s="374"/>
      <c r="D16" s="185" t="s">
        <v>108</v>
      </c>
      <c r="E16" s="186">
        <f>SUM(E18,E24)</f>
        <v>18</v>
      </c>
      <c r="F16" s="186">
        <f aca="true" t="shared" si="2" ref="F16:S16">SUM(F18,F24)</f>
        <v>18</v>
      </c>
      <c r="G16" s="186">
        <f t="shared" si="2"/>
        <v>18</v>
      </c>
      <c r="H16" s="186">
        <f t="shared" si="2"/>
        <v>18</v>
      </c>
      <c r="I16" s="186">
        <f t="shared" si="2"/>
        <v>18</v>
      </c>
      <c r="J16" s="186">
        <f t="shared" si="2"/>
        <v>18</v>
      </c>
      <c r="K16" s="186">
        <f t="shared" si="2"/>
        <v>18</v>
      </c>
      <c r="L16" s="186">
        <f t="shared" si="2"/>
        <v>18</v>
      </c>
      <c r="M16" s="186">
        <f t="shared" si="2"/>
        <v>18</v>
      </c>
      <c r="N16" s="186">
        <f t="shared" si="2"/>
        <v>18</v>
      </c>
      <c r="O16" s="186">
        <f t="shared" si="2"/>
        <v>18</v>
      </c>
      <c r="P16" s="210"/>
      <c r="Q16" s="210"/>
      <c r="R16" s="222"/>
      <c r="S16" s="186">
        <f t="shared" si="2"/>
        <v>18</v>
      </c>
      <c r="T16" s="217"/>
      <c r="U16" s="98"/>
      <c r="V16" s="229">
        <f>SUM(E16:T16)</f>
        <v>216</v>
      </c>
      <c r="W16" s="100"/>
      <c r="X16" s="218"/>
      <c r="Y16" s="218"/>
      <c r="Z16" s="218"/>
      <c r="AA16" s="218"/>
      <c r="AB16" s="150"/>
      <c r="AC16" s="150"/>
      <c r="AD16" s="150"/>
      <c r="AE16" s="150"/>
      <c r="AF16" s="220"/>
      <c r="AG16" s="220"/>
      <c r="AH16" s="217"/>
      <c r="AI16" s="217"/>
      <c r="AJ16" s="217"/>
      <c r="AK16" s="217"/>
      <c r="AL16" s="217"/>
      <c r="AM16" s="98"/>
      <c r="AN16" s="98"/>
      <c r="AO16" s="98"/>
      <c r="AP16" s="98"/>
      <c r="AQ16" s="98"/>
      <c r="AR16" s="98"/>
      <c r="AS16" s="98"/>
      <c r="AT16" s="98"/>
      <c r="AU16" s="217"/>
      <c r="AV16" s="106">
        <f>SUM(X16:AU16)</f>
        <v>0</v>
      </c>
      <c r="AW16" s="103"/>
      <c r="AX16" s="104"/>
      <c r="AY16" s="104"/>
      <c r="AZ16" s="104"/>
      <c r="BA16" s="104"/>
      <c r="BB16" s="104"/>
      <c r="BC16" s="104"/>
      <c r="BD16" s="105">
        <f t="shared" si="1"/>
        <v>216</v>
      </c>
      <c r="BE16" s="10"/>
    </row>
    <row r="17" spans="1:57" ht="23.25" customHeight="1">
      <c r="A17" s="366"/>
      <c r="B17" s="375" t="s">
        <v>42</v>
      </c>
      <c r="C17" s="375" t="s">
        <v>107</v>
      </c>
      <c r="D17" s="187" t="s">
        <v>17</v>
      </c>
      <c r="E17" s="188">
        <f>SUM(E19,E21)</f>
        <v>4</v>
      </c>
      <c r="F17" s="188">
        <f aca="true" t="shared" si="3" ref="F17:O17">SUM(F19,F21)</f>
        <v>4</v>
      </c>
      <c r="G17" s="188">
        <f t="shared" si="3"/>
        <v>4</v>
      </c>
      <c r="H17" s="188">
        <f t="shared" si="3"/>
        <v>4</v>
      </c>
      <c r="I17" s="188">
        <f t="shared" si="3"/>
        <v>4</v>
      </c>
      <c r="J17" s="188">
        <f t="shared" si="3"/>
        <v>4</v>
      </c>
      <c r="K17" s="188">
        <f t="shared" si="3"/>
        <v>4</v>
      </c>
      <c r="L17" s="188">
        <f t="shared" si="3"/>
        <v>4</v>
      </c>
      <c r="M17" s="188">
        <f t="shared" si="3"/>
        <v>4</v>
      </c>
      <c r="N17" s="188">
        <f t="shared" si="3"/>
        <v>4</v>
      </c>
      <c r="O17" s="188">
        <f t="shared" si="3"/>
        <v>4</v>
      </c>
      <c r="P17" s="211"/>
      <c r="Q17" s="211"/>
      <c r="R17" s="223"/>
      <c r="S17" s="188">
        <f>SUM(S19,S21)</f>
        <v>4</v>
      </c>
      <c r="T17" s="121"/>
      <c r="U17" s="110"/>
      <c r="V17" s="230">
        <f>SUM(E17:T17)</f>
        <v>48</v>
      </c>
      <c r="W17" s="100"/>
      <c r="X17" s="219"/>
      <c r="Y17" s="219"/>
      <c r="Z17" s="219"/>
      <c r="AA17" s="219"/>
      <c r="AB17" s="149"/>
      <c r="AC17" s="149"/>
      <c r="AD17" s="149"/>
      <c r="AE17" s="149"/>
      <c r="AF17" s="148"/>
      <c r="AG17" s="148"/>
      <c r="AH17" s="121"/>
      <c r="AI17" s="121"/>
      <c r="AJ17" s="121"/>
      <c r="AK17" s="121"/>
      <c r="AL17" s="121"/>
      <c r="AM17" s="98"/>
      <c r="AN17" s="98"/>
      <c r="AO17" s="98"/>
      <c r="AP17" s="98"/>
      <c r="AQ17" s="98"/>
      <c r="AR17" s="98"/>
      <c r="AS17" s="98"/>
      <c r="AT17" s="98"/>
      <c r="AU17" s="121"/>
      <c r="AV17" s="113">
        <f aca="true" t="shared" si="4" ref="AV17:AV22">SUM(X17:AU17)</f>
        <v>0</v>
      </c>
      <c r="AW17" s="103"/>
      <c r="AX17" s="104"/>
      <c r="AY17" s="104"/>
      <c r="AZ17" s="104"/>
      <c r="BA17" s="104"/>
      <c r="BB17" s="104"/>
      <c r="BC17" s="104"/>
      <c r="BD17" s="105">
        <f t="shared" si="1"/>
        <v>48</v>
      </c>
      <c r="BE17" s="10"/>
    </row>
    <row r="18" spans="1:57" ht="16.5" customHeight="1">
      <c r="A18" s="366"/>
      <c r="B18" s="375"/>
      <c r="C18" s="375"/>
      <c r="D18" s="187" t="s">
        <v>108</v>
      </c>
      <c r="E18" s="188">
        <f>SUM(E20,E22)</f>
        <v>2</v>
      </c>
      <c r="F18" s="188">
        <f aca="true" t="shared" si="5" ref="F18:O18">SUM(F20,F22)</f>
        <v>2</v>
      </c>
      <c r="G18" s="188">
        <f t="shared" si="5"/>
        <v>2</v>
      </c>
      <c r="H18" s="188">
        <f t="shared" si="5"/>
        <v>2</v>
      </c>
      <c r="I18" s="188">
        <f t="shared" si="5"/>
        <v>2</v>
      </c>
      <c r="J18" s="188">
        <f t="shared" si="5"/>
        <v>2</v>
      </c>
      <c r="K18" s="188">
        <f t="shared" si="5"/>
        <v>2</v>
      </c>
      <c r="L18" s="188">
        <f t="shared" si="5"/>
        <v>2</v>
      </c>
      <c r="M18" s="188">
        <f t="shared" si="5"/>
        <v>2</v>
      </c>
      <c r="N18" s="188">
        <f t="shared" si="5"/>
        <v>2</v>
      </c>
      <c r="O18" s="188">
        <f t="shared" si="5"/>
        <v>2</v>
      </c>
      <c r="P18" s="211"/>
      <c r="Q18" s="211"/>
      <c r="R18" s="223"/>
      <c r="S18" s="188">
        <f>SUM(S20,S22)</f>
        <v>2</v>
      </c>
      <c r="T18" s="121"/>
      <c r="U18" s="110"/>
      <c r="V18" s="230">
        <f>SUM(E18:T18)</f>
        <v>24</v>
      </c>
      <c r="W18" s="100"/>
      <c r="X18" s="219"/>
      <c r="Y18" s="219"/>
      <c r="Z18" s="219"/>
      <c r="AA18" s="219"/>
      <c r="AB18" s="149"/>
      <c r="AC18" s="149"/>
      <c r="AD18" s="149"/>
      <c r="AE18" s="149"/>
      <c r="AF18" s="148"/>
      <c r="AG18" s="148"/>
      <c r="AH18" s="121"/>
      <c r="AI18" s="121"/>
      <c r="AJ18" s="121"/>
      <c r="AK18" s="121"/>
      <c r="AL18" s="121"/>
      <c r="AM18" s="110"/>
      <c r="AN18" s="110"/>
      <c r="AO18" s="110"/>
      <c r="AP18" s="110"/>
      <c r="AQ18" s="110"/>
      <c r="AR18" s="110"/>
      <c r="AS18" s="110"/>
      <c r="AT18" s="98"/>
      <c r="AU18" s="121"/>
      <c r="AV18" s="113">
        <f t="shared" si="4"/>
        <v>0</v>
      </c>
      <c r="AW18" s="103"/>
      <c r="AX18" s="104"/>
      <c r="AY18" s="104"/>
      <c r="AZ18" s="104"/>
      <c r="BA18" s="104"/>
      <c r="BB18" s="104"/>
      <c r="BC18" s="104"/>
      <c r="BD18" s="105">
        <f t="shared" si="1"/>
        <v>24</v>
      </c>
      <c r="BE18" s="10"/>
    </row>
    <row r="19" spans="1:57" ht="15.75">
      <c r="A19" s="366"/>
      <c r="B19" s="333" t="s">
        <v>45</v>
      </c>
      <c r="C19" s="331" t="s">
        <v>114</v>
      </c>
      <c r="D19" s="173" t="s">
        <v>17</v>
      </c>
      <c r="E19" s="117">
        <v>2</v>
      </c>
      <c r="F19" s="117">
        <v>2</v>
      </c>
      <c r="G19" s="117">
        <v>2</v>
      </c>
      <c r="H19" s="117">
        <v>2</v>
      </c>
      <c r="I19" s="117">
        <v>2</v>
      </c>
      <c r="J19" s="117">
        <v>2</v>
      </c>
      <c r="K19" s="117">
        <v>2</v>
      </c>
      <c r="L19" s="117">
        <v>2</v>
      </c>
      <c r="M19" s="117">
        <v>2</v>
      </c>
      <c r="N19" s="117">
        <v>2</v>
      </c>
      <c r="O19" s="117">
        <v>2</v>
      </c>
      <c r="P19" s="181"/>
      <c r="Q19" s="181"/>
      <c r="R19" s="224"/>
      <c r="S19" s="117">
        <v>2</v>
      </c>
      <c r="T19" s="117"/>
      <c r="U19" s="117"/>
      <c r="V19" s="231">
        <f>SUM(E19:U19)</f>
        <v>24</v>
      </c>
      <c r="W19" s="100"/>
      <c r="X19" s="219"/>
      <c r="Y19" s="219"/>
      <c r="Z19" s="219"/>
      <c r="AA19" s="219"/>
      <c r="AB19" s="149"/>
      <c r="AC19" s="149"/>
      <c r="AD19" s="149"/>
      <c r="AE19" s="149"/>
      <c r="AF19" s="148"/>
      <c r="AG19" s="148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98"/>
      <c r="AU19" s="121"/>
      <c r="AV19" s="122">
        <f t="shared" si="4"/>
        <v>0</v>
      </c>
      <c r="AW19" s="103"/>
      <c r="AX19" s="104"/>
      <c r="AY19" s="104"/>
      <c r="AZ19" s="104"/>
      <c r="BA19" s="104"/>
      <c r="BB19" s="104"/>
      <c r="BC19" s="104"/>
      <c r="BD19" s="105">
        <f t="shared" si="1"/>
        <v>24</v>
      </c>
      <c r="BE19" s="10"/>
    </row>
    <row r="20" spans="1:57" ht="15.75">
      <c r="A20" s="366"/>
      <c r="B20" s="334"/>
      <c r="C20" s="332"/>
      <c r="D20" s="173" t="s">
        <v>18</v>
      </c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81"/>
      <c r="Q20" s="181"/>
      <c r="R20" s="224"/>
      <c r="S20" s="117"/>
      <c r="T20" s="117"/>
      <c r="U20" s="117"/>
      <c r="V20" s="231">
        <f>SUM(E20:U20)</f>
        <v>0</v>
      </c>
      <c r="W20" s="100"/>
      <c r="X20" s="219"/>
      <c r="Y20" s="219"/>
      <c r="Z20" s="219"/>
      <c r="AA20" s="219"/>
      <c r="AB20" s="149"/>
      <c r="AC20" s="149"/>
      <c r="AD20" s="149"/>
      <c r="AE20" s="149"/>
      <c r="AF20" s="148"/>
      <c r="AG20" s="148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98"/>
      <c r="AU20" s="121"/>
      <c r="AV20" s="122">
        <f t="shared" si="4"/>
        <v>0</v>
      </c>
      <c r="AW20" s="103"/>
      <c r="AX20" s="104"/>
      <c r="AY20" s="104"/>
      <c r="AZ20" s="104"/>
      <c r="BA20" s="104"/>
      <c r="BB20" s="104"/>
      <c r="BC20" s="104"/>
      <c r="BD20" s="105">
        <f t="shared" si="1"/>
        <v>0</v>
      </c>
      <c r="BE20" s="10"/>
    </row>
    <row r="21" spans="1:57" ht="15.75">
      <c r="A21" s="366"/>
      <c r="B21" s="145" t="s">
        <v>41</v>
      </c>
      <c r="C21" s="331" t="s">
        <v>115</v>
      </c>
      <c r="D21" s="173" t="s">
        <v>17</v>
      </c>
      <c r="E21" s="117">
        <v>2</v>
      </c>
      <c r="F21" s="117">
        <v>2</v>
      </c>
      <c r="G21" s="117">
        <v>2</v>
      </c>
      <c r="H21" s="117">
        <v>2</v>
      </c>
      <c r="I21" s="117">
        <v>2</v>
      </c>
      <c r="J21" s="117">
        <v>2</v>
      </c>
      <c r="K21" s="117">
        <v>2</v>
      </c>
      <c r="L21" s="117">
        <v>2</v>
      </c>
      <c r="M21" s="117">
        <v>2</v>
      </c>
      <c r="N21" s="117">
        <v>2</v>
      </c>
      <c r="O21" s="117">
        <v>2</v>
      </c>
      <c r="P21" s="181"/>
      <c r="Q21" s="181"/>
      <c r="R21" s="224"/>
      <c r="S21" s="117">
        <v>2</v>
      </c>
      <c r="T21" s="117"/>
      <c r="U21" s="110"/>
      <c r="V21" s="232">
        <f aca="true" t="shared" si="6" ref="V21:V30">SUM(E21:T21)</f>
        <v>24</v>
      </c>
      <c r="W21" s="100"/>
      <c r="X21" s="219"/>
      <c r="Y21" s="219"/>
      <c r="Z21" s="219"/>
      <c r="AA21" s="219"/>
      <c r="AB21" s="149"/>
      <c r="AC21" s="149"/>
      <c r="AD21" s="149"/>
      <c r="AE21" s="149"/>
      <c r="AF21" s="148"/>
      <c r="AG21" s="148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98"/>
      <c r="AU21" s="121"/>
      <c r="AV21" s="122">
        <f t="shared" si="4"/>
        <v>0</v>
      </c>
      <c r="AW21" s="103"/>
      <c r="AX21" s="104"/>
      <c r="AY21" s="104"/>
      <c r="AZ21" s="104"/>
      <c r="BA21" s="104"/>
      <c r="BB21" s="104"/>
      <c r="BC21" s="104"/>
      <c r="BD21" s="105">
        <f t="shared" si="1"/>
        <v>24</v>
      </c>
      <c r="BE21" s="10"/>
    </row>
    <row r="22" spans="1:57" ht="15.75">
      <c r="A22" s="366"/>
      <c r="B22" s="145"/>
      <c r="C22" s="332"/>
      <c r="D22" s="173" t="s">
        <v>18</v>
      </c>
      <c r="E22" s="117">
        <v>2</v>
      </c>
      <c r="F22" s="117">
        <v>2</v>
      </c>
      <c r="G22" s="117">
        <v>2</v>
      </c>
      <c r="H22" s="117">
        <v>2</v>
      </c>
      <c r="I22" s="117">
        <v>2</v>
      </c>
      <c r="J22" s="117">
        <v>2</v>
      </c>
      <c r="K22" s="117">
        <v>2</v>
      </c>
      <c r="L22" s="117">
        <v>2</v>
      </c>
      <c r="M22" s="117">
        <v>2</v>
      </c>
      <c r="N22" s="117">
        <v>2</v>
      </c>
      <c r="O22" s="117">
        <v>2</v>
      </c>
      <c r="P22" s="181"/>
      <c r="Q22" s="181"/>
      <c r="R22" s="224"/>
      <c r="S22" s="117">
        <v>2</v>
      </c>
      <c r="T22" s="117"/>
      <c r="U22" s="110"/>
      <c r="V22" s="232">
        <f t="shared" si="6"/>
        <v>24</v>
      </c>
      <c r="W22" s="126"/>
      <c r="X22" s="219"/>
      <c r="Y22" s="219"/>
      <c r="Z22" s="219"/>
      <c r="AA22" s="219"/>
      <c r="AB22" s="149"/>
      <c r="AC22" s="149"/>
      <c r="AD22" s="149"/>
      <c r="AE22" s="149"/>
      <c r="AF22" s="148"/>
      <c r="AG22" s="148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98"/>
      <c r="AU22" s="121"/>
      <c r="AV22" s="122">
        <f t="shared" si="4"/>
        <v>0</v>
      </c>
      <c r="AW22" s="103"/>
      <c r="AX22" s="104"/>
      <c r="AY22" s="104"/>
      <c r="AZ22" s="104"/>
      <c r="BA22" s="104"/>
      <c r="BB22" s="104"/>
      <c r="BC22" s="104"/>
      <c r="BD22" s="105">
        <f t="shared" si="1"/>
        <v>24</v>
      </c>
      <c r="BE22" s="10"/>
    </row>
    <row r="23" spans="1:57" ht="15.75">
      <c r="A23" s="366"/>
      <c r="B23" s="348" t="s">
        <v>71</v>
      </c>
      <c r="C23" s="348" t="s">
        <v>109</v>
      </c>
      <c r="D23" s="191" t="s">
        <v>17</v>
      </c>
      <c r="E23" s="192">
        <f aca="true" t="shared" si="7" ref="E23:O23">SUM(E25,E33)</f>
        <v>32</v>
      </c>
      <c r="F23" s="192">
        <f t="shared" si="7"/>
        <v>32</v>
      </c>
      <c r="G23" s="192">
        <f t="shared" si="7"/>
        <v>32</v>
      </c>
      <c r="H23" s="192">
        <f t="shared" si="7"/>
        <v>32</v>
      </c>
      <c r="I23" s="192">
        <f t="shared" si="7"/>
        <v>32</v>
      </c>
      <c r="J23" s="192">
        <f t="shared" si="7"/>
        <v>32</v>
      </c>
      <c r="K23" s="192">
        <f t="shared" si="7"/>
        <v>32</v>
      </c>
      <c r="L23" s="192">
        <f t="shared" si="7"/>
        <v>32</v>
      </c>
      <c r="M23" s="192">
        <f t="shared" si="7"/>
        <v>32</v>
      </c>
      <c r="N23" s="192">
        <f t="shared" si="7"/>
        <v>32</v>
      </c>
      <c r="O23" s="192">
        <f t="shared" si="7"/>
        <v>32</v>
      </c>
      <c r="P23" s="212"/>
      <c r="Q23" s="212"/>
      <c r="R23" s="225"/>
      <c r="S23" s="192">
        <f>SUM(S25,S33)</f>
        <v>32</v>
      </c>
      <c r="T23" s="121"/>
      <c r="U23" s="88"/>
      <c r="V23" s="233">
        <f t="shared" si="6"/>
        <v>384</v>
      </c>
      <c r="W23" s="100"/>
      <c r="X23" s="219"/>
      <c r="Y23" s="219"/>
      <c r="Z23" s="219"/>
      <c r="AA23" s="219"/>
      <c r="AB23" s="149"/>
      <c r="AC23" s="149"/>
      <c r="AD23" s="149"/>
      <c r="AE23" s="149"/>
      <c r="AF23" s="148"/>
      <c r="AG23" s="148"/>
      <c r="AH23" s="121"/>
      <c r="AI23" s="121"/>
      <c r="AJ23" s="121"/>
      <c r="AK23" s="121"/>
      <c r="AL23" s="121"/>
      <c r="AM23" s="88"/>
      <c r="AN23" s="88"/>
      <c r="AO23" s="88"/>
      <c r="AP23" s="88"/>
      <c r="AQ23" s="88"/>
      <c r="AR23" s="88"/>
      <c r="AS23" s="88"/>
      <c r="AT23" s="117"/>
      <c r="AU23" s="121"/>
      <c r="AV23" s="135">
        <f>SUM(X23:AU23)</f>
        <v>0</v>
      </c>
      <c r="AW23" s="103"/>
      <c r="AX23" s="104"/>
      <c r="AY23" s="104"/>
      <c r="AZ23" s="104"/>
      <c r="BA23" s="104"/>
      <c r="BB23" s="104"/>
      <c r="BC23" s="104"/>
      <c r="BD23" s="105">
        <f t="shared" si="1"/>
        <v>384</v>
      </c>
      <c r="BE23" s="10"/>
    </row>
    <row r="24" spans="1:57" ht="15.75">
      <c r="A24" s="366"/>
      <c r="B24" s="349"/>
      <c r="C24" s="349"/>
      <c r="D24" s="191" t="s">
        <v>108</v>
      </c>
      <c r="E24" s="192">
        <f aca="true" t="shared" si="8" ref="E24:O24">SUM(E26,E34)</f>
        <v>16</v>
      </c>
      <c r="F24" s="192">
        <f t="shared" si="8"/>
        <v>16</v>
      </c>
      <c r="G24" s="192">
        <f t="shared" si="8"/>
        <v>16</v>
      </c>
      <c r="H24" s="192">
        <f t="shared" si="8"/>
        <v>16</v>
      </c>
      <c r="I24" s="192">
        <f t="shared" si="8"/>
        <v>16</v>
      </c>
      <c r="J24" s="192">
        <f t="shared" si="8"/>
        <v>16</v>
      </c>
      <c r="K24" s="192">
        <f t="shared" si="8"/>
        <v>16</v>
      </c>
      <c r="L24" s="192">
        <f t="shared" si="8"/>
        <v>16</v>
      </c>
      <c r="M24" s="192">
        <f t="shared" si="8"/>
        <v>16</v>
      </c>
      <c r="N24" s="192">
        <f t="shared" si="8"/>
        <v>16</v>
      </c>
      <c r="O24" s="192">
        <f t="shared" si="8"/>
        <v>16</v>
      </c>
      <c r="P24" s="212"/>
      <c r="Q24" s="212"/>
      <c r="R24" s="225"/>
      <c r="S24" s="192">
        <f>SUM(S26,S34)</f>
        <v>16</v>
      </c>
      <c r="T24" s="121"/>
      <c r="U24" s="88"/>
      <c r="V24" s="231">
        <f t="shared" si="6"/>
        <v>192</v>
      </c>
      <c r="W24" s="100"/>
      <c r="X24" s="219"/>
      <c r="Y24" s="219"/>
      <c r="Z24" s="219"/>
      <c r="AA24" s="219"/>
      <c r="AB24" s="149"/>
      <c r="AC24" s="149"/>
      <c r="AD24" s="149"/>
      <c r="AE24" s="149"/>
      <c r="AF24" s="148"/>
      <c r="AG24" s="148"/>
      <c r="AH24" s="121"/>
      <c r="AI24" s="121"/>
      <c r="AJ24" s="121"/>
      <c r="AK24" s="121"/>
      <c r="AL24" s="121"/>
      <c r="AM24" s="88"/>
      <c r="AN24" s="88"/>
      <c r="AO24" s="88"/>
      <c r="AP24" s="88"/>
      <c r="AQ24" s="88"/>
      <c r="AR24" s="88"/>
      <c r="AS24" s="88"/>
      <c r="AT24" s="117"/>
      <c r="AU24" s="121"/>
      <c r="AV24" s="135">
        <f>SUM(X24:AU24)</f>
        <v>0</v>
      </c>
      <c r="AW24" s="103"/>
      <c r="AX24" s="104"/>
      <c r="AY24" s="104"/>
      <c r="AZ24" s="104"/>
      <c r="BA24" s="104"/>
      <c r="BB24" s="104"/>
      <c r="BC24" s="104"/>
      <c r="BD24" s="105">
        <f t="shared" si="1"/>
        <v>192</v>
      </c>
      <c r="BE24" s="10"/>
    </row>
    <row r="25" spans="1:57" ht="15.75">
      <c r="A25" s="366"/>
      <c r="B25" s="380" t="s">
        <v>34</v>
      </c>
      <c r="C25" s="380" t="s">
        <v>110</v>
      </c>
      <c r="D25" s="193" t="s">
        <v>17</v>
      </c>
      <c r="E25" s="194">
        <f>SUM(E27,E29,E31)</f>
        <v>14</v>
      </c>
      <c r="F25" s="194">
        <f aca="true" t="shared" si="9" ref="F25:O25">SUM(F27,F29,F31)</f>
        <v>12</v>
      </c>
      <c r="G25" s="194">
        <f t="shared" si="9"/>
        <v>14</v>
      </c>
      <c r="H25" s="194">
        <f t="shared" si="9"/>
        <v>12</v>
      </c>
      <c r="I25" s="194">
        <f t="shared" si="9"/>
        <v>14</v>
      </c>
      <c r="J25" s="194">
        <f t="shared" si="9"/>
        <v>12</v>
      </c>
      <c r="K25" s="194">
        <f t="shared" si="9"/>
        <v>14</v>
      </c>
      <c r="L25" s="194">
        <f t="shared" si="9"/>
        <v>12</v>
      </c>
      <c r="M25" s="194">
        <f t="shared" si="9"/>
        <v>14</v>
      </c>
      <c r="N25" s="194">
        <f t="shared" si="9"/>
        <v>12</v>
      </c>
      <c r="O25" s="194">
        <f t="shared" si="9"/>
        <v>14</v>
      </c>
      <c r="P25" s="183"/>
      <c r="Q25" s="183"/>
      <c r="R25" s="226"/>
      <c r="S25" s="194">
        <f>SUM(S27,S29,S31)</f>
        <v>12</v>
      </c>
      <c r="T25" s="88"/>
      <c r="U25" s="88"/>
      <c r="V25" s="234">
        <f t="shared" si="6"/>
        <v>156</v>
      </c>
      <c r="W25" s="100"/>
      <c r="X25" s="218"/>
      <c r="Y25" s="218"/>
      <c r="Z25" s="218"/>
      <c r="AA25" s="218"/>
      <c r="AB25" s="150"/>
      <c r="AC25" s="150"/>
      <c r="AD25" s="150"/>
      <c r="AE25" s="150"/>
      <c r="AF25" s="220"/>
      <c r="AG25" s="220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98"/>
      <c r="AU25" s="87"/>
      <c r="AV25" s="203">
        <f>SUM(X25:AU25)</f>
        <v>0</v>
      </c>
      <c r="AW25" s="103"/>
      <c r="AX25" s="104"/>
      <c r="AY25" s="104"/>
      <c r="AZ25" s="104"/>
      <c r="BA25" s="104"/>
      <c r="BB25" s="104"/>
      <c r="BC25" s="104"/>
      <c r="BD25" s="105">
        <f t="shared" si="1"/>
        <v>156</v>
      </c>
      <c r="BE25" s="10"/>
    </row>
    <row r="26" spans="1:57" ht="15.75">
      <c r="A26" s="366"/>
      <c r="B26" s="381"/>
      <c r="C26" s="381"/>
      <c r="D26" s="193" t="s">
        <v>108</v>
      </c>
      <c r="E26" s="194">
        <f>SUM(E28,E30,E32)</f>
        <v>7</v>
      </c>
      <c r="F26" s="194">
        <f aca="true" t="shared" si="10" ref="F26:O26">SUM(F28,F30,F32)</f>
        <v>6</v>
      </c>
      <c r="G26" s="194">
        <f t="shared" si="10"/>
        <v>7</v>
      </c>
      <c r="H26" s="194">
        <f t="shared" si="10"/>
        <v>6</v>
      </c>
      <c r="I26" s="194">
        <f t="shared" si="10"/>
        <v>7</v>
      </c>
      <c r="J26" s="194">
        <f t="shared" si="10"/>
        <v>6</v>
      </c>
      <c r="K26" s="194">
        <f t="shared" si="10"/>
        <v>7</v>
      </c>
      <c r="L26" s="194">
        <f t="shared" si="10"/>
        <v>6</v>
      </c>
      <c r="M26" s="194">
        <f t="shared" si="10"/>
        <v>7</v>
      </c>
      <c r="N26" s="194">
        <f t="shared" si="10"/>
        <v>6</v>
      </c>
      <c r="O26" s="194">
        <f t="shared" si="10"/>
        <v>7</v>
      </c>
      <c r="P26" s="183"/>
      <c r="Q26" s="183"/>
      <c r="R26" s="226"/>
      <c r="S26" s="194">
        <f>SUM(S28,S30,S32)</f>
        <v>6</v>
      </c>
      <c r="T26" s="88"/>
      <c r="U26" s="88"/>
      <c r="V26" s="235">
        <f t="shared" si="6"/>
        <v>78</v>
      </c>
      <c r="W26" s="100"/>
      <c r="X26" s="218"/>
      <c r="Y26" s="218"/>
      <c r="Z26" s="218"/>
      <c r="AA26" s="218"/>
      <c r="AB26" s="150"/>
      <c r="AC26" s="150"/>
      <c r="AD26" s="150"/>
      <c r="AE26" s="150"/>
      <c r="AF26" s="220"/>
      <c r="AG26" s="220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98"/>
      <c r="AU26" s="87"/>
      <c r="AV26" s="203">
        <f>SUM(X26:AU26)</f>
        <v>0</v>
      </c>
      <c r="AW26" s="103"/>
      <c r="AX26" s="104"/>
      <c r="AY26" s="104"/>
      <c r="AZ26" s="104"/>
      <c r="BA26" s="104"/>
      <c r="BB26" s="104"/>
      <c r="BC26" s="104"/>
      <c r="BD26" s="105">
        <f t="shared" si="1"/>
        <v>78</v>
      </c>
      <c r="BE26" s="10"/>
    </row>
    <row r="27" spans="1:57" ht="15.75">
      <c r="A27" s="366"/>
      <c r="B27" s="335" t="s">
        <v>139</v>
      </c>
      <c r="C27" s="353" t="s">
        <v>140</v>
      </c>
      <c r="D27" s="173" t="s">
        <v>17</v>
      </c>
      <c r="E27" s="88">
        <v>6</v>
      </c>
      <c r="F27" s="88">
        <v>4</v>
      </c>
      <c r="G27" s="88">
        <v>6</v>
      </c>
      <c r="H27" s="88">
        <v>4</v>
      </c>
      <c r="I27" s="88">
        <v>6</v>
      </c>
      <c r="J27" s="88">
        <v>4</v>
      </c>
      <c r="K27" s="88">
        <v>6</v>
      </c>
      <c r="L27" s="88">
        <v>4</v>
      </c>
      <c r="M27" s="88">
        <v>6</v>
      </c>
      <c r="N27" s="88">
        <v>4</v>
      </c>
      <c r="O27" s="88">
        <v>6</v>
      </c>
      <c r="P27" s="183"/>
      <c r="Q27" s="183"/>
      <c r="R27" s="226"/>
      <c r="S27" s="88">
        <v>4</v>
      </c>
      <c r="T27" s="88"/>
      <c r="U27" s="88"/>
      <c r="V27" s="235">
        <f t="shared" si="6"/>
        <v>60</v>
      </c>
      <c r="W27" s="100"/>
      <c r="X27" s="219"/>
      <c r="Y27" s="219"/>
      <c r="Z27" s="219"/>
      <c r="AA27" s="219"/>
      <c r="AB27" s="149"/>
      <c r="AC27" s="149"/>
      <c r="AD27" s="149"/>
      <c r="AE27" s="149"/>
      <c r="AF27" s="148"/>
      <c r="AG27" s="148"/>
      <c r="AH27" s="88"/>
      <c r="AI27" s="88"/>
      <c r="AJ27" s="88"/>
      <c r="AK27" s="88"/>
      <c r="AL27" s="88"/>
      <c r="AM27" s="117"/>
      <c r="AN27" s="117"/>
      <c r="AO27" s="117"/>
      <c r="AP27" s="117"/>
      <c r="AQ27" s="117"/>
      <c r="AR27" s="117"/>
      <c r="AS27" s="117"/>
      <c r="AT27" s="98"/>
      <c r="AU27" s="123"/>
      <c r="AV27" s="122">
        <f aca="true" t="shared" si="11" ref="AV27:AV50">SUM(X27:AU27)</f>
        <v>0</v>
      </c>
      <c r="AW27" s="103"/>
      <c r="AX27" s="104"/>
      <c r="AY27" s="104"/>
      <c r="AZ27" s="104"/>
      <c r="BA27" s="104"/>
      <c r="BB27" s="104"/>
      <c r="BC27" s="104"/>
      <c r="BD27" s="105">
        <f t="shared" si="1"/>
        <v>60</v>
      </c>
      <c r="BE27" s="10"/>
    </row>
    <row r="28" spans="1:57" ht="15.75">
      <c r="A28" s="366"/>
      <c r="B28" s="336"/>
      <c r="C28" s="354"/>
      <c r="D28" s="173" t="s">
        <v>18</v>
      </c>
      <c r="E28" s="117">
        <v>3</v>
      </c>
      <c r="F28" s="117">
        <v>2</v>
      </c>
      <c r="G28" s="117">
        <v>3</v>
      </c>
      <c r="H28" s="117">
        <v>2</v>
      </c>
      <c r="I28" s="117">
        <v>3</v>
      </c>
      <c r="J28" s="117">
        <v>2</v>
      </c>
      <c r="K28" s="117">
        <v>3</v>
      </c>
      <c r="L28" s="117">
        <v>2</v>
      </c>
      <c r="M28" s="117">
        <v>3</v>
      </c>
      <c r="N28" s="117">
        <v>2</v>
      </c>
      <c r="O28" s="117">
        <v>3</v>
      </c>
      <c r="P28" s="181"/>
      <c r="Q28" s="181"/>
      <c r="R28" s="224"/>
      <c r="S28" s="117">
        <v>2</v>
      </c>
      <c r="T28" s="88"/>
      <c r="U28" s="88"/>
      <c r="V28" s="235">
        <f t="shared" si="6"/>
        <v>30</v>
      </c>
      <c r="W28" s="100"/>
      <c r="X28" s="218"/>
      <c r="Y28" s="218"/>
      <c r="Z28" s="218"/>
      <c r="AA28" s="218"/>
      <c r="AB28" s="150"/>
      <c r="AC28" s="150"/>
      <c r="AD28" s="150"/>
      <c r="AE28" s="150"/>
      <c r="AF28" s="220"/>
      <c r="AG28" s="220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98"/>
      <c r="AU28" s="87"/>
      <c r="AV28" s="122">
        <f t="shared" si="11"/>
        <v>0</v>
      </c>
      <c r="AW28" s="103"/>
      <c r="AX28" s="104"/>
      <c r="AY28" s="104"/>
      <c r="AZ28" s="104"/>
      <c r="BA28" s="104"/>
      <c r="BB28" s="104"/>
      <c r="BC28" s="104"/>
      <c r="BD28" s="105">
        <f t="shared" si="1"/>
        <v>30</v>
      </c>
      <c r="BE28" s="10"/>
    </row>
    <row r="29" spans="1:57" ht="15.75">
      <c r="A29" s="366"/>
      <c r="B29" s="335" t="s">
        <v>83</v>
      </c>
      <c r="C29" s="337" t="s">
        <v>141</v>
      </c>
      <c r="D29" s="173" t="s">
        <v>17</v>
      </c>
      <c r="E29" s="88">
        <v>4</v>
      </c>
      <c r="F29" s="88">
        <v>4</v>
      </c>
      <c r="G29" s="88">
        <v>4</v>
      </c>
      <c r="H29" s="88">
        <v>4</v>
      </c>
      <c r="I29" s="88">
        <v>4</v>
      </c>
      <c r="J29" s="88">
        <v>4</v>
      </c>
      <c r="K29" s="88">
        <v>4</v>
      </c>
      <c r="L29" s="88">
        <v>4</v>
      </c>
      <c r="M29" s="88">
        <v>4</v>
      </c>
      <c r="N29" s="88">
        <v>4</v>
      </c>
      <c r="O29" s="88">
        <v>4</v>
      </c>
      <c r="P29" s="183"/>
      <c r="Q29" s="183"/>
      <c r="R29" s="226"/>
      <c r="S29" s="88">
        <v>4</v>
      </c>
      <c r="T29" s="88"/>
      <c r="U29" s="88"/>
      <c r="V29" s="235">
        <f t="shared" si="6"/>
        <v>48</v>
      </c>
      <c r="W29" s="100"/>
      <c r="X29" s="218"/>
      <c r="Y29" s="218"/>
      <c r="Z29" s="218"/>
      <c r="AA29" s="218"/>
      <c r="AB29" s="150"/>
      <c r="AC29" s="150"/>
      <c r="AD29" s="150"/>
      <c r="AE29" s="150"/>
      <c r="AF29" s="220"/>
      <c r="AG29" s="220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98"/>
      <c r="AU29" s="87"/>
      <c r="AV29" s="122">
        <f t="shared" si="11"/>
        <v>0</v>
      </c>
      <c r="AW29" s="103"/>
      <c r="AX29" s="104"/>
      <c r="AY29" s="104"/>
      <c r="AZ29" s="104"/>
      <c r="BA29" s="104"/>
      <c r="BB29" s="104"/>
      <c r="BC29" s="104"/>
      <c r="BD29" s="105">
        <f t="shared" si="1"/>
        <v>48</v>
      </c>
      <c r="BE29" s="10"/>
    </row>
    <row r="30" spans="1:57" ht="15.75">
      <c r="A30" s="366"/>
      <c r="B30" s="336"/>
      <c r="C30" s="338"/>
      <c r="D30" s="173" t="s">
        <v>18</v>
      </c>
      <c r="E30" s="117">
        <v>2</v>
      </c>
      <c r="F30" s="117">
        <v>2</v>
      </c>
      <c r="G30" s="117">
        <v>2</v>
      </c>
      <c r="H30" s="117">
        <v>2</v>
      </c>
      <c r="I30" s="117">
        <v>2</v>
      </c>
      <c r="J30" s="117">
        <v>2</v>
      </c>
      <c r="K30" s="117">
        <v>2</v>
      </c>
      <c r="L30" s="117">
        <v>2</v>
      </c>
      <c r="M30" s="117">
        <v>2</v>
      </c>
      <c r="N30" s="117">
        <v>2</v>
      </c>
      <c r="O30" s="117">
        <v>2</v>
      </c>
      <c r="P30" s="181"/>
      <c r="Q30" s="181"/>
      <c r="R30" s="224"/>
      <c r="S30" s="117">
        <v>2</v>
      </c>
      <c r="T30" s="88"/>
      <c r="U30" s="88"/>
      <c r="V30" s="235">
        <f t="shared" si="6"/>
        <v>24</v>
      </c>
      <c r="W30" s="100"/>
      <c r="X30" s="218"/>
      <c r="Y30" s="218"/>
      <c r="Z30" s="218"/>
      <c r="AA30" s="218"/>
      <c r="AB30" s="150"/>
      <c r="AC30" s="150"/>
      <c r="AD30" s="150"/>
      <c r="AE30" s="150"/>
      <c r="AF30" s="220"/>
      <c r="AG30" s="220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98"/>
      <c r="AU30" s="87"/>
      <c r="AV30" s="122">
        <f t="shared" si="11"/>
        <v>0</v>
      </c>
      <c r="AW30" s="103"/>
      <c r="AX30" s="104"/>
      <c r="AY30" s="104"/>
      <c r="AZ30" s="104"/>
      <c r="BA30" s="104"/>
      <c r="BB30" s="104"/>
      <c r="BC30" s="104"/>
      <c r="BD30" s="105">
        <f t="shared" si="1"/>
        <v>24</v>
      </c>
      <c r="BE30" s="10"/>
    </row>
    <row r="31" spans="1:57" ht="15.75">
      <c r="A31" s="366"/>
      <c r="B31" s="335" t="s">
        <v>142</v>
      </c>
      <c r="C31" s="353" t="s">
        <v>143</v>
      </c>
      <c r="D31" s="173" t="s">
        <v>17</v>
      </c>
      <c r="E31" s="88">
        <v>4</v>
      </c>
      <c r="F31" s="88">
        <v>4</v>
      </c>
      <c r="G31" s="88">
        <v>4</v>
      </c>
      <c r="H31" s="88">
        <v>4</v>
      </c>
      <c r="I31" s="88">
        <v>4</v>
      </c>
      <c r="J31" s="88">
        <v>4</v>
      </c>
      <c r="K31" s="88">
        <v>4</v>
      </c>
      <c r="L31" s="88">
        <v>4</v>
      </c>
      <c r="M31" s="88">
        <v>4</v>
      </c>
      <c r="N31" s="88">
        <v>4</v>
      </c>
      <c r="O31" s="88">
        <v>4</v>
      </c>
      <c r="P31" s="183"/>
      <c r="Q31" s="183"/>
      <c r="R31" s="226"/>
      <c r="S31" s="88">
        <v>4</v>
      </c>
      <c r="T31" s="131"/>
      <c r="U31" s="88"/>
      <c r="V31" s="235">
        <f aca="true" t="shared" si="12" ref="V31:V45">SUM(E31:T31)</f>
        <v>48</v>
      </c>
      <c r="W31" s="100"/>
      <c r="X31" s="219"/>
      <c r="Y31" s="219"/>
      <c r="Z31" s="219"/>
      <c r="AA31" s="219"/>
      <c r="AB31" s="149"/>
      <c r="AC31" s="149"/>
      <c r="AD31" s="149"/>
      <c r="AE31" s="149"/>
      <c r="AF31" s="148"/>
      <c r="AG31" s="148"/>
      <c r="AH31" s="88"/>
      <c r="AI31" s="88"/>
      <c r="AJ31" s="88"/>
      <c r="AK31" s="88"/>
      <c r="AL31" s="88"/>
      <c r="AM31" s="117"/>
      <c r="AN31" s="117"/>
      <c r="AO31" s="117"/>
      <c r="AP31" s="117"/>
      <c r="AQ31" s="117"/>
      <c r="AR31" s="117"/>
      <c r="AS31" s="117"/>
      <c r="AT31" s="98"/>
      <c r="AU31" s="110"/>
      <c r="AV31" s="122">
        <f t="shared" si="11"/>
        <v>0</v>
      </c>
      <c r="AW31" s="103"/>
      <c r="AX31" s="104"/>
      <c r="AY31" s="104"/>
      <c r="AZ31" s="104"/>
      <c r="BA31" s="104"/>
      <c r="BB31" s="104"/>
      <c r="BC31" s="104"/>
      <c r="BD31" s="105">
        <f t="shared" si="1"/>
        <v>48</v>
      </c>
      <c r="BE31" s="10"/>
    </row>
    <row r="32" spans="1:57" ht="15.75">
      <c r="A32" s="366"/>
      <c r="B32" s="336"/>
      <c r="C32" s="354"/>
      <c r="D32" s="173" t="s">
        <v>18</v>
      </c>
      <c r="E32" s="117">
        <v>2</v>
      </c>
      <c r="F32" s="117">
        <v>2</v>
      </c>
      <c r="G32" s="117">
        <v>2</v>
      </c>
      <c r="H32" s="117">
        <v>2</v>
      </c>
      <c r="I32" s="117">
        <v>2</v>
      </c>
      <c r="J32" s="117">
        <v>2</v>
      </c>
      <c r="K32" s="117">
        <v>2</v>
      </c>
      <c r="L32" s="117">
        <v>2</v>
      </c>
      <c r="M32" s="117">
        <v>2</v>
      </c>
      <c r="N32" s="117">
        <v>2</v>
      </c>
      <c r="O32" s="117">
        <v>2</v>
      </c>
      <c r="P32" s="181"/>
      <c r="Q32" s="181"/>
      <c r="R32" s="224"/>
      <c r="S32" s="117">
        <v>2</v>
      </c>
      <c r="T32" s="131"/>
      <c r="U32" s="88"/>
      <c r="V32" s="235">
        <f t="shared" si="12"/>
        <v>24</v>
      </c>
      <c r="W32" s="100"/>
      <c r="X32" s="219"/>
      <c r="Y32" s="219"/>
      <c r="Z32" s="219"/>
      <c r="AA32" s="219"/>
      <c r="AB32" s="149"/>
      <c r="AC32" s="149"/>
      <c r="AD32" s="149"/>
      <c r="AE32" s="149"/>
      <c r="AF32" s="148"/>
      <c r="AG32" s="148"/>
      <c r="AH32" s="88"/>
      <c r="AI32" s="88"/>
      <c r="AJ32" s="88"/>
      <c r="AK32" s="88"/>
      <c r="AL32" s="88"/>
      <c r="AM32" s="117"/>
      <c r="AN32" s="117"/>
      <c r="AO32" s="117"/>
      <c r="AP32" s="117"/>
      <c r="AQ32" s="117"/>
      <c r="AR32" s="117"/>
      <c r="AS32" s="117"/>
      <c r="AT32" s="98"/>
      <c r="AU32" s="110"/>
      <c r="AV32" s="122">
        <f t="shared" si="11"/>
        <v>0</v>
      </c>
      <c r="AW32" s="103"/>
      <c r="AX32" s="104"/>
      <c r="AY32" s="104"/>
      <c r="AZ32" s="104"/>
      <c r="BA32" s="104"/>
      <c r="BB32" s="104"/>
      <c r="BC32" s="104"/>
      <c r="BD32" s="105">
        <f t="shared" si="1"/>
        <v>24</v>
      </c>
      <c r="BE32" s="10"/>
    </row>
    <row r="33" spans="1:57" ht="15.75">
      <c r="A33" s="366"/>
      <c r="B33" s="386" t="s">
        <v>74</v>
      </c>
      <c r="C33" s="386" t="s">
        <v>111</v>
      </c>
      <c r="D33" s="196" t="s">
        <v>17</v>
      </c>
      <c r="E33" s="197">
        <f>SUM(E35,E42)</f>
        <v>18</v>
      </c>
      <c r="F33" s="197">
        <f aca="true" t="shared" si="13" ref="F33:S33">SUM(F35,F42)</f>
        <v>20</v>
      </c>
      <c r="G33" s="197">
        <f t="shared" si="13"/>
        <v>18</v>
      </c>
      <c r="H33" s="197">
        <f t="shared" si="13"/>
        <v>20</v>
      </c>
      <c r="I33" s="197">
        <f t="shared" si="13"/>
        <v>18</v>
      </c>
      <c r="J33" s="197">
        <f t="shared" si="13"/>
        <v>20</v>
      </c>
      <c r="K33" s="197">
        <f t="shared" si="13"/>
        <v>18</v>
      </c>
      <c r="L33" s="197">
        <f t="shared" si="13"/>
        <v>20</v>
      </c>
      <c r="M33" s="197">
        <f t="shared" si="13"/>
        <v>18</v>
      </c>
      <c r="N33" s="197">
        <f t="shared" si="13"/>
        <v>20</v>
      </c>
      <c r="O33" s="197">
        <f t="shared" si="13"/>
        <v>18</v>
      </c>
      <c r="P33" s="183"/>
      <c r="Q33" s="183"/>
      <c r="R33" s="226"/>
      <c r="S33" s="197">
        <f t="shared" si="13"/>
        <v>20</v>
      </c>
      <c r="T33" s="88"/>
      <c r="U33" s="88"/>
      <c r="V33" s="234">
        <f t="shared" si="12"/>
        <v>228</v>
      </c>
      <c r="W33" s="100"/>
      <c r="X33" s="218"/>
      <c r="Y33" s="218"/>
      <c r="Z33" s="218"/>
      <c r="AA33" s="218"/>
      <c r="AB33" s="150"/>
      <c r="AC33" s="150"/>
      <c r="AD33" s="150"/>
      <c r="AE33" s="150"/>
      <c r="AF33" s="220"/>
      <c r="AG33" s="220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98"/>
      <c r="AU33" s="87"/>
      <c r="AV33" s="122">
        <f t="shared" si="11"/>
        <v>0</v>
      </c>
      <c r="AW33" s="103"/>
      <c r="AX33" s="104"/>
      <c r="AY33" s="104"/>
      <c r="AZ33" s="104"/>
      <c r="BA33" s="104"/>
      <c r="BB33" s="104"/>
      <c r="BC33" s="104"/>
      <c r="BD33" s="105">
        <f t="shared" si="1"/>
        <v>228</v>
      </c>
      <c r="BE33" s="10"/>
    </row>
    <row r="34" spans="1:57" ht="15.75">
      <c r="A34" s="366"/>
      <c r="B34" s="387"/>
      <c r="C34" s="387"/>
      <c r="D34" s="196" t="s">
        <v>108</v>
      </c>
      <c r="E34" s="197">
        <f>SUM(E36,E43)</f>
        <v>9</v>
      </c>
      <c r="F34" s="197">
        <f aca="true" t="shared" si="14" ref="F34:S34">SUM(F36,F43)</f>
        <v>10</v>
      </c>
      <c r="G34" s="197">
        <f t="shared" si="14"/>
        <v>9</v>
      </c>
      <c r="H34" s="197">
        <f t="shared" si="14"/>
        <v>10</v>
      </c>
      <c r="I34" s="197">
        <f t="shared" si="14"/>
        <v>9</v>
      </c>
      <c r="J34" s="197">
        <f t="shared" si="14"/>
        <v>10</v>
      </c>
      <c r="K34" s="197">
        <f t="shared" si="14"/>
        <v>9</v>
      </c>
      <c r="L34" s="197">
        <f t="shared" si="14"/>
        <v>10</v>
      </c>
      <c r="M34" s="197">
        <f t="shared" si="14"/>
        <v>9</v>
      </c>
      <c r="N34" s="197">
        <f t="shared" si="14"/>
        <v>10</v>
      </c>
      <c r="O34" s="197">
        <f t="shared" si="14"/>
        <v>9</v>
      </c>
      <c r="P34" s="183"/>
      <c r="Q34" s="183"/>
      <c r="R34" s="226"/>
      <c r="S34" s="197">
        <f t="shared" si="14"/>
        <v>10</v>
      </c>
      <c r="T34" s="88"/>
      <c r="U34" s="88"/>
      <c r="V34" s="234">
        <f t="shared" si="12"/>
        <v>114</v>
      </c>
      <c r="W34" s="100"/>
      <c r="X34" s="218"/>
      <c r="Y34" s="218"/>
      <c r="Z34" s="218"/>
      <c r="AA34" s="218"/>
      <c r="AB34" s="150"/>
      <c r="AC34" s="150"/>
      <c r="AD34" s="150"/>
      <c r="AE34" s="150"/>
      <c r="AF34" s="220"/>
      <c r="AG34" s="220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98"/>
      <c r="AU34" s="87"/>
      <c r="AV34" s="122">
        <f t="shared" si="11"/>
        <v>0</v>
      </c>
      <c r="AW34" s="103"/>
      <c r="AX34" s="104"/>
      <c r="AY34" s="104"/>
      <c r="AZ34" s="104"/>
      <c r="BA34" s="104"/>
      <c r="BB34" s="104"/>
      <c r="BC34" s="104"/>
      <c r="BD34" s="105">
        <f t="shared" si="1"/>
        <v>114</v>
      </c>
      <c r="BE34" s="10"/>
    </row>
    <row r="35" spans="1:57" ht="32.25" customHeight="1">
      <c r="A35" s="366"/>
      <c r="B35" s="388" t="s">
        <v>62</v>
      </c>
      <c r="C35" s="388" t="s">
        <v>170</v>
      </c>
      <c r="D35" s="199" t="s">
        <v>17</v>
      </c>
      <c r="E35" s="200">
        <f>SUM(E37,E39)</f>
        <v>16</v>
      </c>
      <c r="F35" s="200">
        <f aca="true" t="shared" si="15" ref="F35:S36">SUM(F37,F39)</f>
        <v>16</v>
      </c>
      <c r="G35" s="200">
        <f t="shared" si="15"/>
        <v>16</v>
      </c>
      <c r="H35" s="200">
        <f t="shared" si="15"/>
        <v>16</v>
      </c>
      <c r="I35" s="200">
        <f t="shared" si="15"/>
        <v>16</v>
      </c>
      <c r="J35" s="200">
        <f t="shared" si="15"/>
        <v>16</v>
      </c>
      <c r="K35" s="200">
        <f t="shared" si="15"/>
        <v>16</v>
      </c>
      <c r="L35" s="200">
        <f t="shared" si="15"/>
        <v>16</v>
      </c>
      <c r="M35" s="200">
        <f t="shared" si="15"/>
        <v>16</v>
      </c>
      <c r="N35" s="200">
        <f t="shared" si="15"/>
        <v>16</v>
      </c>
      <c r="O35" s="200">
        <f t="shared" si="15"/>
        <v>16</v>
      </c>
      <c r="P35" s="213"/>
      <c r="Q35" s="213"/>
      <c r="R35" s="227"/>
      <c r="S35" s="200">
        <f t="shared" si="15"/>
        <v>16</v>
      </c>
      <c r="T35" s="121"/>
      <c r="U35" s="88"/>
      <c r="V35" s="235">
        <f t="shared" si="12"/>
        <v>192</v>
      </c>
      <c r="W35" s="100"/>
      <c r="X35" s="218"/>
      <c r="Y35" s="218"/>
      <c r="Z35" s="218"/>
      <c r="AA35" s="218"/>
      <c r="AB35" s="150"/>
      <c r="AC35" s="150"/>
      <c r="AD35" s="150"/>
      <c r="AE35" s="150"/>
      <c r="AF35" s="220"/>
      <c r="AG35" s="220"/>
      <c r="AH35" s="217"/>
      <c r="AI35" s="217"/>
      <c r="AJ35" s="217"/>
      <c r="AK35" s="217"/>
      <c r="AL35" s="217"/>
      <c r="AM35" s="87"/>
      <c r="AN35" s="87"/>
      <c r="AO35" s="87"/>
      <c r="AP35" s="87"/>
      <c r="AQ35" s="87"/>
      <c r="AR35" s="87"/>
      <c r="AS35" s="87"/>
      <c r="AT35" s="98"/>
      <c r="AU35" s="217"/>
      <c r="AV35" s="122">
        <f t="shared" si="11"/>
        <v>0</v>
      </c>
      <c r="AW35" s="103"/>
      <c r="AX35" s="104"/>
      <c r="AY35" s="104"/>
      <c r="AZ35" s="104"/>
      <c r="BA35" s="104"/>
      <c r="BB35" s="104"/>
      <c r="BC35" s="104"/>
      <c r="BD35" s="105">
        <f t="shared" si="1"/>
        <v>192</v>
      </c>
      <c r="BE35" s="10"/>
    </row>
    <row r="36" spans="1:57" ht="27.75" customHeight="1">
      <c r="A36" s="366"/>
      <c r="B36" s="389"/>
      <c r="C36" s="389"/>
      <c r="D36" s="199" t="s">
        <v>18</v>
      </c>
      <c r="E36" s="200">
        <f>SUM(E38,E40)</f>
        <v>8</v>
      </c>
      <c r="F36" s="200">
        <f t="shared" si="15"/>
        <v>8</v>
      </c>
      <c r="G36" s="200">
        <f t="shared" si="15"/>
        <v>8</v>
      </c>
      <c r="H36" s="200">
        <f t="shared" si="15"/>
        <v>8</v>
      </c>
      <c r="I36" s="200">
        <f t="shared" si="15"/>
        <v>8</v>
      </c>
      <c r="J36" s="200">
        <f t="shared" si="15"/>
        <v>8</v>
      </c>
      <c r="K36" s="200">
        <f t="shared" si="15"/>
        <v>8</v>
      </c>
      <c r="L36" s="200">
        <f t="shared" si="15"/>
        <v>8</v>
      </c>
      <c r="M36" s="200">
        <f t="shared" si="15"/>
        <v>8</v>
      </c>
      <c r="N36" s="200">
        <f t="shared" si="15"/>
        <v>8</v>
      </c>
      <c r="O36" s="200">
        <f t="shared" si="15"/>
        <v>8</v>
      </c>
      <c r="P36" s="213"/>
      <c r="Q36" s="213"/>
      <c r="R36" s="227"/>
      <c r="S36" s="200">
        <f t="shared" si="15"/>
        <v>8</v>
      </c>
      <c r="T36" s="121"/>
      <c r="U36" s="88"/>
      <c r="V36" s="235">
        <f t="shared" si="12"/>
        <v>96</v>
      </c>
      <c r="W36" s="100"/>
      <c r="X36" s="218"/>
      <c r="Y36" s="218"/>
      <c r="Z36" s="218"/>
      <c r="AA36" s="218"/>
      <c r="AB36" s="150"/>
      <c r="AC36" s="150"/>
      <c r="AD36" s="150"/>
      <c r="AE36" s="150"/>
      <c r="AF36" s="220"/>
      <c r="AG36" s="220"/>
      <c r="AH36" s="217"/>
      <c r="AI36" s="217"/>
      <c r="AJ36" s="217"/>
      <c r="AK36" s="217"/>
      <c r="AL36" s="217"/>
      <c r="AM36" s="87"/>
      <c r="AN36" s="87"/>
      <c r="AO36" s="87"/>
      <c r="AP36" s="87"/>
      <c r="AQ36" s="87"/>
      <c r="AR36" s="87"/>
      <c r="AS36" s="87"/>
      <c r="AT36" s="98"/>
      <c r="AU36" s="217"/>
      <c r="AV36" s="122">
        <f t="shared" si="11"/>
        <v>0</v>
      </c>
      <c r="AW36" s="103"/>
      <c r="AX36" s="104"/>
      <c r="AY36" s="104"/>
      <c r="AZ36" s="104"/>
      <c r="BA36" s="104"/>
      <c r="BB36" s="104"/>
      <c r="BC36" s="104"/>
      <c r="BD36" s="105">
        <f t="shared" si="1"/>
        <v>96</v>
      </c>
      <c r="BE36" s="10"/>
    </row>
    <row r="37" spans="1:57" ht="20.25" customHeight="1">
      <c r="A37" s="366"/>
      <c r="B37" s="384" t="s">
        <v>63</v>
      </c>
      <c r="C37" s="384" t="s">
        <v>163</v>
      </c>
      <c r="D37" s="173" t="s">
        <v>17</v>
      </c>
      <c r="E37" s="117">
        <v>8</v>
      </c>
      <c r="F37" s="117">
        <v>8</v>
      </c>
      <c r="G37" s="117">
        <v>8</v>
      </c>
      <c r="H37" s="117">
        <v>8</v>
      </c>
      <c r="I37" s="117">
        <v>8</v>
      </c>
      <c r="J37" s="117">
        <v>8</v>
      </c>
      <c r="K37" s="117">
        <v>8</v>
      </c>
      <c r="L37" s="117">
        <v>8</v>
      </c>
      <c r="M37" s="117">
        <v>8</v>
      </c>
      <c r="N37" s="117">
        <v>8</v>
      </c>
      <c r="O37" s="117">
        <v>8</v>
      </c>
      <c r="P37" s="181"/>
      <c r="Q37" s="181"/>
      <c r="R37" s="224"/>
      <c r="S37" s="117">
        <v>8</v>
      </c>
      <c r="T37" s="117"/>
      <c r="U37" s="88"/>
      <c r="V37" s="235">
        <f t="shared" si="12"/>
        <v>96</v>
      </c>
      <c r="W37" s="100"/>
      <c r="X37" s="219"/>
      <c r="Y37" s="219"/>
      <c r="Z37" s="219"/>
      <c r="AA37" s="219"/>
      <c r="AB37" s="149"/>
      <c r="AC37" s="149"/>
      <c r="AD37" s="149"/>
      <c r="AE37" s="149"/>
      <c r="AF37" s="148"/>
      <c r="AG37" s="148"/>
      <c r="AH37" s="121"/>
      <c r="AI37" s="121"/>
      <c r="AJ37" s="121"/>
      <c r="AK37" s="87"/>
      <c r="AL37" s="87"/>
      <c r="AM37" s="87"/>
      <c r="AN37" s="87"/>
      <c r="AO37" s="87"/>
      <c r="AP37" s="87"/>
      <c r="AQ37" s="87"/>
      <c r="AR37" s="87"/>
      <c r="AS37" s="87"/>
      <c r="AT37" s="98"/>
      <c r="AU37" s="121"/>
      <c r="AV37" s="122">
        <f t="shared" si="11"/>
        <v>0</v>
      </c>
      <c r="AW37" s="103"/>
      <c r="AX37" s="104"/>
      <c r="AY37" s="104"/>
      <c r="AZ37" s="104"/>
      <c r="BA37" s="104"/>
      <c r="BB37" s="104"/>
      <c r="BC37" s="104"/>
      <c r="BD37" s="105">
        <f t="shared" si="1"/>
        <v>96</v>
      </c>
      <c r="BE37" s="10"/>
    </row>
    <row r="38" spans="1:57" ht="15.75" customHeight="1">
      <c r="A38" s="366"/>
      <c r="B38" s="385"/>
      <c r="C38" s="385"/>
      <c r="D38" s="173" t="s">
        <v>18</v>
      </c>
      <c r="E38" s="121">
        <v>4</v>
      </c>
      <c r="F38" s="121">
        <v>4</v>
      </c>
      <c r="G38" s="121">
        <v>4</v>
      </c>
      <c r="H38" s="121">
        <v>4</v>
      </c>
      <c r="I38" s="121">
        <v>4</v>
      </c>
      <c r="J38" s="121">
        <v>4</v>
      </c>
      <c r="K38" s="121">
        <v>4</v>
      </c>
      <c r="L38" s="121">
        <v>4</v>
      </c>
      <c r="M38" s="121">
        <v>4</v>
      </c>
      <c r="N38" s="121">
        <v>4</v>
      </c>
      <c r="O38" s="121">
        <v>4</v>
      </c>
      <c r="P38" s="214"/>
      <c r="Q38" s="214"/>
      <c r="R38" s="228"/>
      <c r="S38" s="121">
        <v>4</v>
      </c>
      <c r="T38" s="121"/>
      <c r="U38" s="88"/>
      <c r="V38" s="235">
        <f t="shared" si="12"/>
        <v>48</v>
      </c>
      <c r="W38" s="100"/>
      <c r="X38" s="219"/>
      <c r="Y38" s="219"/>
      <c r="Z38" s="219"/>
      <c r="AA38" s="219"/>
      <c r="AB38" s="149"/>
      <c r="AC38" s="149"/>
      <c r="AD38" s="149"/>
      <c r="AE38" s="149"/>
      <c r="AF38" s="148"/>
      <c r="AG38" s="148"/>
      <c r="AH38" s="121"/>
      <c r="AI38" s="121"/>
      <c r="AJ38" s="121"/>
      <c r="AK38" s="87"/>
      <c r="AL38" s="87"/>
      <c r="AM38" s="87"/>
      <c r="AN38" s="87"/>
      <c r="AO38" s="87"/>
      <c r="AP38" s="87"/>
      <c r="AQ38" s="87"/>
      <c r="AR38" s="87"/>
      <c r="AS38" s="87"/>
      <c r="AT38" s="98"/>
      <c r="AU38" s="121"/>
      <c r="AV38" s="122">
        <f t="shared" si="11"/>
        <v>0</v>
      </c>
      <c r="AW38" s="103"/>
      <c r="AX38" s="104"/>
      <c r="AY38" s="104"/>
      <c r="AZ38" s="104"/>
      <c r="BA38" s="104"/>
      <c r="BB38" s="104"/>
      <c r="BC38" s="104"/>
      <c r="BD38" s="105">
        <f t="shared" si="1"/>
        <v>48</v>
      </c>
      <c r="BE38" s="10"/>
    </row>
    <row r="39" spans="1:57" ht="15.75">
      <c r="A39" s="366"/>
      <c r="B39" s="376" t="s">
        <v>164</v>
      </c>
      <c r="C39" s="390" t="s">
        <v>165</v>
      </c>
      <c r="D39" s="173" t="s">
        <v>17</v>
      </c>
      <c r="E39" s="117">
        <v>8</v>
      </c>
      <c r="F39" s="117">
        <v>8</v>
      </c>
      <c r="G39" s="117">
        <v>8</v>
      </c>
      <c r="H39" s="117">
        <v>8</v>
      </c>
      <c r="I39" s="117">
        <v>8</v>
      </c>
      <c r="J39" s="117">
        <v>8</v>
      </c>
      <c r="K39" s="117">
        <v>8</v>
      </c>
      <c r="L39" s="117">
        <v>8</v>
      </c>
      <c r="M39" s="117">
        <v>8</v>
      </c>
      <c r="N39" s="117">
        <v>8</v>
      </c>
      <c r="O39" s="117">
        <v>8</v>
      </c>
      <c r="P39" s="181"/>
      <c r="Q39" s="181"/>
      <c r="R39" s="224"/>
      <c r="S39" s="117">
        <v>8</v>
      </c>
      <c r="T39" s="88"/>
      <c r="U39" s="88"/>
      <c r="V39" s="235">
        <f t="shared" si="12"/>
        <v>96</v>
      </c>
      <c r="W39" s="100"/>
      <c r="X39" s="219"/>
      <c r="Y39" s="219"/>
      <c r="Z39" s="219"/>
      <c r="AA39" s="219"/>
      <c r="AB39" s="149"/>
      <c r="AC39" s="149"/>
      <c r="AD39" s="149"/>
      <c r="AE39" s="149"/>
      <c r="AF39" s="148"/>
      <c r="AG39" s="148"/>
      <c r="AH39" s="121"/>
      <c r="AI39" s="121"/>
      <c r="AJ39" s="121"/>
      <c r="AK39" s="87"/>
      <c r="AL39" s="87"/>
      <c r="AM39" s="87"/>
      <c r="AN39" s="87"/>
      <c r="AO39" s="87"/>
      <c r="AP39" s="87"/>
      <c r="AQ39" s="87"/>
      <c r="AR39" s="87"/>
      <c r="AS39" s="87"/>
      <c r="AT39" s="98"/>
      <c r="AU39" s="121"/>
      <c r="AV39" s="122"/>
      <c r="AW39" s="103"/>
      <c r="AX39" s="104"/>
      <c r="AY39" s="104"/>
      <c r="AZ39" s="104"/>
      <c r="BA39" s="104"/>
      <c r="BB39" s="104"/>
      <c r="BC39" s="104"/>
      <c r="BD39" s="105"/>
      <c r="BE39" s="10"/>
    </row>
    <row r="40" spans="1:57" ht="15.75">
      <c r="A40" s="366"/>
      <c r="B40" s="377"/>
      <c r="C40" s="391"/>
      <c r="D40" s="173" t="s">
        <v>18</v>
      </c>
      <c r="E40" s="121">
        <v>4</v>
      </c>
      <c r="F40" s="121">
        <v>4</v>
      </c>
      <c r="G40" s="121">
        <v>4</v>
      </c>
      <c r="H40" s="121">
        <v>4</v>
      </c>
      <c r="I40" s="121">
        <v>4</v>
      </c>
      <c r="J40" s="121">
        <v>4</v>
      </c>
      <c r="K40" s="121">
        <v>4</v>
      </c>
      <c r="L40" s="121">
        <v>4</v>
      </c>
      <c r="M40" s="121">
        <v>4</v>
      </c>
      <c r="N40" s="121">
        <v>4</v>
      </c>
      <c r="O40" s="121">
        <v>4</v>
      </c>
      <c r="P40" s="267"/>
      <c r="Q40" s="267"/>
      <c r="R40" s="268"/>
      <c r="S40" s="121">
        <v>4</v>
      </c>
      <c r="T40" s="88"/>
      <c r="U40" s="88"/>
      <c r="V40" s="235">
        <f t="shared" si="12"/>
        <v>48</v>
      </c>
      <c r="W40" s="100"/>
      <c r="X40" s="219"/>
      <c r="Y40" s="219"/>
      <c r="Z40" s="219"/>
      <c r="AA40" s="219"/>
      <c r="AB40" s="149"/>
      <c r="AC40" s="149"/>
      <c r="AD40" s="149"/>
      <c r="AE40" s="149"/>
      <c r="AF40" s="148"/>
      <c r="AG40" s="148"/>
      <c r="AH40" s="121"/>
      <c r="AI40" s="121"/>
      <c r="AJ40" s="121"/>
      <c r="AK40" s="87"/>
      <c r="AL40" s="87"/>
      <c r="AM40" s="87"/>
      <c r="AN40" s="87"/>
      <c r="AO40" s="87"/>
      <c r="AP40" s="87"/>
      <c r="AQ40" s="87"/>
      <c r="AR40" s="87"/>
      <c r="AS40" s="87"/>
      <c r="AT40" s="98"/>
      <c r="AU40" s="121"/>
      <c r="AV40" s="122"/>
      <c r="AW40" s="103"/>
      <c r="AX40" s="104"/>
      <c r="AY40" s="104"/>
      <c r="AZ40" s="104"/>
      <c r="BA40" s="104"/>
      <c r="BB40" s="104"/>
      <c r="BC40" s="104"/>
      <c r="BD40" s="105"/>
      <c r="BE40" s="10"/>
    </row>
    <row r="41" spans="1:57" ht="15.75">
      <c r="A41" s="366"/>
      <c r="B41" s="215" t="s">
        <v>67</v>
      </c>
      <c r="C41" s="216" t="s">
        <v>68</v>
      </c>
      <c r="D41" s="173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267">
        <v>36</v>
      </c>
      <c r="Q41" s="267">
        <v>36</v>
      </c>
      <c r="R41" s="268"/>
      <c r="S41" s="121"/>
      <c r="T41" s="88"/>
      <c r="U41" s="88"/>
      <c r="V41" s="235">
        <f>SUM(P41:Q41)</f>
        <v>72</v>
      </c>
      <c r="W41" s="100"/>
      <c r="X41" s="219"/>
      <c r="Y41" s="219"/>
      <c r="Z41" s="219"/>
      <c r="AA41" s="219"/>
      <c r="AB41" s="149"/>
      <c r="AC41" s="149"/>
      <c r="AD41" s="149"/>
      <c r="AE41" s="149"/>
      <c r="AF41" s="148"/>
      <c r="AG41" s="148"/>
      <c r="AH41" s="121"/>
      <c r="AI41" s="121"/>
      <c r="AJ41" s="121"/>
      <c r="AK41" s="87"/>
      <c r="AL41" s="87"/>
      <c r="AM41" s="87"/>
      <c r="AN41" s="87"/>
      <c r="AO41" s="87"/>
      <c r="AP41" s="87"/>
      <c r="AQ41" s="87"/>
      <c r="AR41" s="87"/>
      <c r="AS41" s="87"/>
      <c r="AT41" s="98"/>
      <c r="AU41" s="121"/>
      <c r="AV41" s="122"/>
      <c r="AW41" s="103"/>
      <c r="AX41" s="104"/>
      <c r="AY41" s="104"/>
      <c r="AZ41" s="104"/>
      <c r="BA41" s="104"/>
      <c r="BB41" s="104"/>
      <c r="BC41" s="104"/>
      <c r="BD41" s="105"/>
      <c r="BE41" s="10"/>
    </row>
    <row r="42" spans="1:57" ht="30" customHeight="1">
      <c r="A42" s="366"/>
      <c r="B42" s="382" t="s">
        <v>155</v>
      </c>
      <c r="C42" s="393" t="s">
        <v>171</v>
      </c>
      <c r="D42" s="205" t="s">
        <v>17</v>
      </c>
      <c r="E42" s="88">
        <f>SUM(E44)</f>
        <v>2</v>
      </c>
      <c r="F42" s="88">
        <f aca="true" t="shared" si="16" ref="F42:O42">SUM(F44)</f>
        <v>4</v>
      </c>
      <c r="G42" s="88">
        <f t="shared" si="16"/>
        <v>2</v>
      </c>
      <c r="H42" s="88">
        <f t="shared" si="16"/>
        <v>4</v>
      </c>
      <c r="I42" s="88">
        <f t="shared" si="16"/>
        <v>2</v>
      </c>
      <c r="J42" s="88">
        <f t="shared" si="16"/>
        <v>4</v>
      </c>
      <c r="K42" s="88">
        <f t="shared" si="16"/>
        <v>2</v>
      </c>
      <c r="L42" s="88">
        <f t="shared" si="16"/>
        <v>4</v>
      </c>
      <c r="M42" s="88">
        <f t="shared" si="16"/>
        <v>2</v>
      </c>
      <c r="N42" s="88">
        <f t="shared" si="16"/>
        <v>4</v>
      </c>
      <c r="O42" s="88">
        <f t="shared" si="16"/>
        <v>2</v>
      </c>
      <c r="P42" s="269"/>
      <c r="Q42" s="269"/>
      <c r="R42" s="270"/>
      <c r="S42" s="88">
        <f>SUM(S44)</f>
        <v>4</v>
      </c>
      <c r="T42" s="88"/>
      <c r="U42" s="88"/>
      <c r="V42" s="236">
        <f t="shared" si="12"/>
        <v>36</v>
      </c>
      <c r="W42" s="100"/>
      <c r="X42" s="218"/>
      <c r="Y42" s="218"/>
      <c r="Z42" s="218"/>
      <c r="AA42" s="218"/>
      <c r="AB42" s="150"/>
      <c r="AC42" s="150"/>
      <c r="AD42" s="150"/>
      <c r="AE42" s="150"/>
      <c r="AF42" s="220"/>
      <c r="AG42" s="220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98"/>
      <c r="AU42" s="87"/>
      <c r="AV42" s="122">
        <f t="shared" si="11"/>
        <v>0</v>
      </c>
      <c r="AW42" s="103"/>
      <c r="AX42" s="104"/>
      <c r="AY42" s="104"/>
      <c r="AZ42" s="104"/>
      <c r="BA42" s="104"/>
      <c r="BB42" s="104"/>
      <c r="BC42" s="104"/>
      <c r="BD42" s="105">
        <f t="shared" si="1"/>
        <v>36</v>
      </c>
      <c r="BE42" s="10"/>
    </row>
    <row r="43" spans="1:57" ht="23.25" customHeight="1">
      <c r="A43" s="366"/>
      <c r="B43" s="383"/>
      <c r="C43" s="394"/>
      <c r="D43" s="205" t="s">
        <v>18</v>
      </c>
      <c r="E43" s="88">
        <f>SUM(E45)</f>
        <v>1</v>
      </c>
      <c r="F43" s="88">
        <f aca="true" t="shared" si="17" ref="F43:O43">SUM(F45)</f>
        <v>2</v>
      </c>
      <c r="G43" s="88">
        <f t="shared" si="17"/>
        <v>1</v>
      </c>
      <c r="H43" s="88">
        <f t="shared" si="17"/>
        <v>2</v>
      </c>
      <c r="I43" s="88">
        <f t="shared" si="17"/>
        <v>1</v>
      </c>
      <c r="J43" s="88">
        <f t="shared" si="17"/>
        <v>2</v>
      </c>
      <c r="K43" s="88">
        <f t="shared" si="17"/>
        <v>1</v>
      </c>
      <c r="L43" s="88">
        <f t="shared" si="17"/>
        <v>2</v>
      </c>
      <c r="M43" s="88">
        <f t="shared" si="17"/>
        <v>1</v>
      </c>
      <c r="N43" s="88">
        <f t="shared" si="17"/>
        <v>2</v>
      </c>
      <c r="O43" s="88">
        <f t="shared" si="17"/>
        <v>1</v>
      </c>
      <c r="P43" s="269"/>
      <c r="Q43" s="269"/>
      <c r="R43" s="270"/>
      <c r="S43" s="88">
        <f>SUM(S45)</f>
        <v>2</v>
      </c>
      <c r="T43" s="88"/>
      <c r="U43" s="88"/>
      <c r="V43" s="236">
        <f t="shared" si="12"/>
        <v>18</v>
      </c>
      <c r="W43" s="100"/>
      <c r="X43" s="218"/>
      <c r="Y43" s="218"/>
      <c r="Z43" s="218"/>
      <c r="AA43" s="218"/>
      <c r="AB43" s="150"/>
      <c r="AC43" s="150"/>
      <c r="AD43" s="150"/>
      <c r="AE43" s="150"/>
      <c r="AF43" s="220"/>
      <c r="AG43" s="220"/>
      <c r="AH43" s="208"/>
      <c r="AI43" s="208"/>
      <c r="AJ43" s="208"/>
      <c r="AK43" s="208"/>
      <c r="AL43" s="208"/>
      <c r="AM43" s="87"/>
      <c r="AN43" s="87"/>
      <c r="AO43" s="87"/>
      <c r="AP43" s="87"/>
      <c r="AQ43" s="87"/>
      <c r="AR43" s="87"/>
      <c r="AS43" s="87"/>
      <c r="AT43" s="98"/>
      <c r="AU43" s="87"/>
      <c r="AV43" s="122">
        <f t="shared" si="11"/>
        <v>0</v>
      </c>
      <c r="AW43" s="103"/>
      <c r="AX43" s="104"/>
      <c r="AY43" s="104"/>
      <c r="AZ43" s="104"/>
      <c r="BA43" s="104"/>
      <c r="BB43" s="104"/>
      <c r="BC43" s="104"/>
      <c r="BD43" s="105">
        <f t="shared" si="1"/>
        <v>18</v>
      </c>
      <c r="BE43" s="10"/>
    </row>
    <row r="44" spans="1:57" ht="15.75">
      <c r="A44" s="366"/>
      <c r="B44" s="335" t="s">
        <v>166</v>
      </c>
      <c r="C44" s="337" t="s">
        <v>172</v>
      </c>
      <c r="D44" s="173" t="s">
        <v>17</v>
      </c>
      <c r="E44" s="88">
        <v>2</v>
      </c>
      <c r="F44" s="88">
        <v>4</v>
      </c>
      <c r="G44" s="88">
        <v>2</v>
      </c>
      <c r="H44" s="88">
        <v>4</v>
      </c>
      <c r="I44" s="88">
        <v>2</v>
      </c>
      <c r="J44" s="88">
        <v>4</v>
      </c>
      <c r="K44" s="88">
        <v>2</v>
      </c>
      <c r="L44" s="88">
        <v>4</v>
      </c>
      <c r="M44" s="88">
        <v>2</v>
      </c>
      <c r="N44" s="88">
        <v>4</v>
      </c>
      <c r="O44" s="88">
        <v>2</v>
      </c>
      <c r="P44" s="269"/>
      <c r="Q44" s="269"/>
      <c r="R44" s="270"/>
      <c r="S44" s="88">
        <v>4</v>
      </c>
      <c r="T44" s="88"/>
      <c r="U44" s="117"/>
      <c r="V44" s="239">
        <f t="shared" si="12"/>
        <v>36</v>
      </c>
      <c r="W44" s="240"/>
      <c r="X44" s="241"/>
      <c r="Y44" s="241"/>
      <c r="Z44" s="241"/>
      <c r="AA44" s="241"/>
      <c r="AB44" s="242"/>
      <c r="AC44" s="242"/>
      <c r="AD44" s="242"/>
      <c r="AE44" s="242"/>
      <c r="AF44" s="243"/>
      <c r="AG44" s="243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98"/>
      <c r="AU44" s="98"/>
      <c r="AV44" s="122">
        <f t="shared" si="11"/>
        <v>0</v>
      </c>
      <c r="AW44" s="103"/>
      <c r="AX44" s="104"/>
      <c r="AY44" s="104"/>
      <c r="AZ44" s="104"/>
      <c r="BA44" s="104"/>
      <c r="BB44" s="104"/>
      <c r="BC44" s="104"/>
      <c r="BD44" s="105">
        <f t="shared" si="1"/>
        <v>36</v>
      </c>
      <c r="BE44" s="71"/>
    </row>
    <row r="45" spans="1:57" ht="27.75" customHeight="1">
      <c r="A45" s="366"/>
      <c r="B45" s="336"/>
      <c r="C45" s="338"/>
      <c r="D45" s="173" t="s">
        <v>18</v>
      </c>
      <c r="E45" s="88">
        <v>1</v>
      </c>
      <c r="F45" s="88">
        <v>2</v>
      </c>
      <c r="G45" s="88">
        <v>1</v>
      </c>
      <c r="H45" s="88">
        <v>2</v>
      </c>
      <c r="I45" s="88">
        <v>1</v>
      </c>
      <c r="J45" s="88">
        <v>2</v>
      </c>
      <c r="K45" s="88">
        <v>1</v>
      </c>
      <c r="L45" s="88">
        <v>2</v>
      </c>
      <c r="M45" s="88">
        <v>1</v>
      </c>
      <c r="N45" s="88">
        <v>2</v>
      </c>
      <c r="O45" s="88">
        <v>1</v>
      </c>
      <c r="P45" s="269"/>
      <c r="Q45" s="269"/>
      <c r="R45" s="270"/>
      <c r="S45" s="88">
        <v>2</v>
      </c>
      <c r="T45" s="88"/>
      <c r="U45" s="117"/>
      <c r="V45" s="239">
        <f t="shared" si="12"/>
        <v>18</v>
      </c>
      <c r="W45" s="240"/>
      <c r="X45" s="241"/>
      <c r="Y45" s="241"/>
      <c r="Z45" s="241"/>
      <c r="AA45" s="241"/>
      <c r="AB45" s="242"/>
      <c r="AC45" s="242"/>
      <c r="AD45" s="242"/>
      <c r="AE45" s="242"/>
      <c r="AF45" s="243"/>
      <c r="AG45" s="243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98"/>
      <c r="AU45" s="98"/>
      <c r="AV45" s="122">
        <f t="shared" si="11"/>
        <v>0</v>
      </c>
      <c r="AW45" s="103"/>
      <c r="AX45" s="104"/>
      <c r="AY45" s="104"/>
      <c r="AZ45" s="104"/>
      <c r="BA45" s="104"/>
      <c r="BB45" s="104"/>
      <c r="BC45" s="104"/>
      <c r="BD45" s="105">
        <f t="shared" si="1"/>
        <v>18</v>
      </c>
      <c r="BE45" s="71"/>
    </row>
    <row r="46" spans="1:57" ht="15.75">
      <c r="A46" s="366"/>
      <c r="B46" s="114" t="s">
        <v>167</v>
      </c>
      <c r="C46" s="114" t="s">
        <v>68</v>
      </c>
      <c r="D46" s="174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69"/>
      <c r="Q46" s="269"/>
      <c r="R46" s="270">
        <v>36</v>
      </c>
      <c r="S46" s="206"/>
      <c r="T46" s="88"/>
      <c r="U46" s="117"/>
      <c r="V46" s="239">
        <f>SUM(E46:T46)</f>
        <v>36</v>
      </c>
      <c r="W46" s="240"/>
      <c r="X46" s="241"/>
      <c r="Y46" s="241"/>
      <c r="Z46" s="241"/>
      <c r="AA46" s="241"/>
      <c r="AB46" s="242"/>
      <c r="AC46" s="242"/>
      <c r="AD46" s="242"/>
      <c r="AE46" s="242"/>
      <c r="AF46" s="243"/>
      <c r="AG46" s="243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98"/>
      <c r="AU46" s="117"/>
      <c r="AV46" s="122"/>
      <c r="AW46" s="103"/>
      <c r="AX46" s="104"/>
      <c r="AY46" s="104"/>
      <c r="AZ46" s="104"/>
      <c r="BA46" s="104"/>
      <c r="BB46" s="104"/>
      <c r="BC46" s="104"/>
      <c r="BD46" s="105">
        <f t="shared" si="1"/>
        <v>36</v>
      </c>
      <c r="BE46" s="71"/>
    </row>
    <row r="47" spans="1:57" ht="25.5">
      <c r="A47" s="366"/>
      <c r="B47" s="114" t="s">
        <v>50</v>
      </c>
      <c r="C47" s="114" t="s">
        <v>168</v>
      </c>
      <c r="D47" s="174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69"/>
      <c r="Q47" s="269"/>
      <c r="R47" s="270"/>
      <c r="S47" s="206"/>
      <c r="T47" s="88"/>
      <c r="U47" s="117"/>
      <c r="V47" s="239">
        <f>SUM(E47:T47)</f>
        <v>0</v>
      </c>
      <c r="W47" s="240"/>
      <c r="X47" s="244">
        <v>36</v>
      </c>
      <c r="Y47" s="244">
        <v>36</v>
      </c>
      <c r="Z47" s="244">
        <v>36</v>
      </c>
      <c r="AA47" s="244">
        <v>36</v>
      </c>
      <c r="AB47" s="245"/>
      <c r="AC47" s="245"/>
      <c r="AD47" s="245"/>
      <c r="AE47" s="245"/>
      <c r="AF47" s="246"/>
      <c r="AG47" s="246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98"/>
      <c r="AU47" s="117"/>
      <c r="AV47" s="122">
        <f t="shared" si="11"/>
        <v>144</v>
      </c>
      <c r="AW47" s="103"/>
      <c r="AX47" s="104"/>
      <c r="AY47" s="104"/>
      <c r="AZ47" s="104"/>
      <c r="BA47" s="104"/>
      <c r="BB47" s="104"/>
      <c r="BC47" s="104"/>
      <c r="BD47" s="105">
        <f t="shared" si="1"/>
        <v>144</v>
      </c>
      <c r="BE47" s="71"/>
    </row>
    <row r="48" spans="1:57" ht="27" customHeight="1">
      <c r="A48" s="366"/>
      <c r="B48" s="114"/>
      <c r="C48" s="114" t="s">
        <v>173</v>
      </c>
      <c r="D48" s="174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183"/>
      <c r="Q48" s="183"/>
      <c r="R48" s="226"/>
      <c r="S48" s="206"/>
      <c r="T48" s="88"/>
      <c r="U48" s="117"/>
      <c r="V48" s="239"/>
      <c r="W48" s="240"/>
      <c r="X48" s="244"/>
      <c r="Y48" s="244"/>
      <c r="Z48" s="244"/>
      <c r="AA48" s="244"/>
      <c r="AB48" s="245">
        <v>36</v>
      </c>
      <c r="AC48" s="245">
        <v>36</v>
      </c>
      <c r="AD48" s="245">
        <v>36</v>
      </c>
      <c r="AE48" s="245">
        <v>36</v>
      </c>
      <c r="AF48" s="246">
        <v>36</v>
      </c>
      <c r="AG48" s="246">
        <v>36</v>
      </c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98"/>
      <c r="AU48" s="117"/>
      <c r="AV48" s="122">
        <f>SUM(AB48:AG48)</f>
        <v>216</v>
      </c>
      <c r="AW48" s="103"/>
      <c r="AX48" s="104"/>
      <c r="AY48" s="104"/>
      <c r="AZ48" s="104"/>
      <c r="BA48" s="104"/>
      <c r="BB48" s="104"/>
      <c r="BC48" s="104"/>
      <c r="BD48" s="105"/>
      <c r="BE48" s="71"/>
    </row>
    <row r="49" spans="1:57" ht="35.25" customHeight="1">
      <c r="A49" s="366"/>
      <c r="B49" s="114"/>
      <c r="C49" s="114" t="s">
        <v>51</v>
      </c>
      <c r="D49" s="174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183"/>
      <c r="Q49" s="183"/>
      <c r="R49" s="226"/>
      <c r="S49" s="206"/>
      <c r="T49" s="88"/>
      <c r="U49" s="117"/>
      <c r="V49" s="239"/>
      <c r="W49" s="240"/>
      <c r="X49" s="244"/>
      <c r="Y49" s="244"/>
      <c r="Z49" s="244"/>
      <c r="AA49" s="244"/>
      <c r="AB49" s="245">
        <v>36</v>
      </c>
      <c r="AC49" s="245">
        <v>36</v>
      </c>
      <c r="AD49" s="245">
        <v>36</v>
      </c>
      <c r="AE49" s="245">
        <v>36</v>
      </c>
      <c r="AF49" s="246"/>
      <c r="AG49" s="246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98"/>
      <c r="AU49" s="117"/>
      <c r="AV49" s="122">
        <f t="shared" si="11"/>
        <v>144</v>
      </c>
      <c r="AW49" s="103"/>
      <c r="AX49" s="104"/>
      <c r="AY49" s="104"/>
      <c r="AZ49" s="104"/>
      <c r="BA49" s="104"/>
      <c r="BB49" s="104"/>
      <c r="BC49" s="104"/>
      <c r="BD49" s="105"/>
      <c r="BE49" s="71"/>
    </row>
    <row r="50" spans="1:57" ht="25.5">
      <c r="A50" s="366"/>
      <c r="B50" s="114"/>
      <c r="C50" s="114" t="s">
        <v>169</v>
      </c>
      <c r="D50" s="174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183"/>
      <c r="Q50" s="183"/>
      <c r="R50" s="226"/>
      <c r="S50" s="206"/>
      <c r="T50" s="88"/>
      <c r="U50" s="117"/>
      <c r="V50" s="239"/>
      <c r="W50" s="240"/>
      <c r="X50" s="244"/>
      <c r="Y50" s="244"/>
      <c r="Z50" s="244"/>
      <c r="AA50" s="244"/>
      <c r="AB50" s="245"/>
      <c r="AC50" s="245"/>
      <c r="AD50" s="245"/>
      <c r="AE50" s="245"/>
      <c r="AF50" s="246">
        <v>36</v>
      </c>
      <c r="AG50" s="246">
        <v>36</v>
      </c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98"/>
      <c r="AU50" s="117"/>
      <c r="AV50" s="122">
        <f t="shared" si="11"/>
        <v>72</v>
      </c>
      <c r="AW50" s="103"/>
      <c r="AX50" s="104"/>
      <c r="AY50" s="104"/>
      <c r="AZ50" s="104"/>
      <c r="BA50" s="104"/>
      <c r="BB50" s="104"/>
      <c r="BC50" s="104"/>
      <c r="BD50" s="105"/>
      <c r="BE50" s="71"/>
    </row>
    <row r="51" spans="1:57" ht="30" customHeight="1">
      <c r="A51" s="141"/>
      <c r="B51" s="343" t="s">
        <v>32</v>
      </c>
      <c r="C51" s="343"/>
      <c r="D51" s="343"/>
      <c r="E51" s="142">
        <f>SUM(E17,E23)</f>
        <v>36</v>
      </c>
      <c r="F51" s="142">
        <f aca="true" t="shared" si="18" ref="F51:S51">SUM(F17,F23)</f>
        <v>36</v>
      </c>
      <c r="G51" s="142">
        <f t="shared" si="18"/>
        <v>36</v>
      </c>
      <c r="H51" s="142">
        <f t="shared" si="18"/>
        <v>36</v>
      </c>
      <c r="I51" s="142">
        <f t="shared" si="18"/>
        <v>36</v>
      </c>
      <c r="J51" s="142">
        <f t="shared" si="18"/>
        <v>36</v>
      </c>
      <c r="K51" s="142">
        <f t="shared" si="18"/>
        <v>36</v>
      </c>
      <c r="L51" s="142">
        <f t="shared" si="18"/>
        <v>36</v>
      </c>
      <c r="M51" s="142">
        <f t="shared" si="18"/>
        <v>36</v>
      </c>
      <c r="N51" s="142">
        <f t="shared" si="18"/>
        <v>36</v>
      </c>
      <c r="O51" s="142">
        <f t="shared" si="18"/>
        <v>36</v>
      </c>
      <c r="P51" s="142">
        <f t="shared" si="18"/>
        <v>0</v>
      </c>
      <c r="Q51" s="142">
        <f t="shared" si="18"/>
        <v>0</v>
      </c>
      <c r="R51" s="142">
        <f t="shared" si="18"/>
        <v>0</v>
      </c>
      <c r="S51" s="142">
        <f t="shared" si="18"/>
        <v>36</v>
      </c>
      <c r="T51" s="209"/>
      <c r="U51" s="209"/>
      <c r="V51" s="247">
        <f>SUM(E51:U51)</f>
        <v>432</v>
      </c>
      <c r="W51" s="100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22">
        <f>SUM(V51)</f>
        <v>432</v>
      </c>
      <c r="AW51" s="103"/>
      <c r="AX51" s="104"/>
      <c r="AY51" s="104"/>
      <c r="AZ51" s="104"/>
      <c r="BA51" s="104"/>
      <c r="BB51" s="104"/>
      <c r="BC51" s="104"/>
      <c r="BD51" s="105">
        <f t="shared" si="1"/>
        <v>864</v>
      </c>
      <c r="BE51" s="10"/>
    </row>
    <row r="52" spans="1:57" ht="36.75" customHeight="1">
      <c r="A52" s="141"/>
      <c r="B52" s="344" t="s">
        <v>19</v>
      </c>
      <c r="C52" s="344"/>
      <c r="D52" s="344"/>
      <c r="E52" s="142">
        <f>SUM(E18,E24)</f>
        <v>18</v>
      </c>
      <c r="F52" s="142">
        <f aca="true" t="shared" si="19" ref="F52:S52">SUM(F18,F24)</f>
        <v>18</v>
      </c>
      <c r="G52" s="142">
        <f t="shared" si="19"/>
        <v>18</v>
      </c>
      <c r="H52" s="142">
        <f t="shared" si="19"/>
        <v>18</v>
      </c>
      <c r="I52" s="142">
        <f t="shared" si="19"/>
        <v>18</v>
      </c>
      <c r="J52" s="142">
        <f t="shared" si="19"/>
        <v>18</v>
      </c>
      <c r="K52" s="142">
        <f t="shared" si="19"/>
        <v>18</v>
      </c>
      <c r="L52" s="142">
        <f t="shared" si="19"/>
        <v>18</v>
      </c>
      <c r="M52" s="142">
        <f t="shared" si="19"/>
        <v>18</v>
      </c>
      <c r="N52" s="142">
        <f t="shared" si="19"/>
        <v>18</v>
      </c>
      <c r="O52" s="142">
        <f t="shared" si="19"/>
        <v>18</v>
      </c>
      <c r="P52" s="142">
        <f t="shared" si="19"/>
        <v>0</v>
      </c>
      <c r="Q52" s="142">
        <f t="shared" si="19"/>
        <v>0</v>
      </c>
      <c r="R52" s="142">
        <f t="shared" si="19"/>
        <v>0</v>
      </c>
      <c r="S52" s="142">
        <f t="shared" si="19"/>
        <v>18</v>
      </c>
      <c r="T52" s="142"/>
      <c r="U52" s="142"/>
      <c r="V52" s="118">
        <f>SUM(E52:U52)</f>
        <v>216</v>
      </c>
      <c r="W52" s="100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22">
        <f>SUM(V52)</f>
        <v>216</v>
      </c>
      <c r="AW52" s="103"/>
      <c r="AX52" s="104"/>
      <c r="AY52" s="104"/>
      <c r="AZ52" s="104"/>
      <c r="BA52" s="104"/>
      <c r="BB52" s="104"/>
      <c r="BC52" s="104"/>
      <c r="BD52" s="105">
        <f t="shared" si="1"/>
        <v>432</v>
      </c>
      <c r="BE52" s="10"/>
    </row>
    <row r="53" spans="1:57" ht="15.75">
      <c r="A53" s="141"/>
      <c r="B53" s="344" t="s">
        <v>20</v>
      </c>
      <c r="C53" s="344"/>
      <c r="D53" s="344"/>
      <c r="E53" s="142">
        <f>E51+E52</f>
        <v>54</v>
      </c>
      <c r="F53" s="142">
        <f aca="true" t="shared" si="20" ref="F53:S53">F51+F52</f>
        <v>54</v>
      </c>
      <c r="G53" s="142">
        <f t="shared" si="20"/>
        <v>54</v>
      </c>
      <c r="H53" s="142">
        <f t="shared" si="20"/>
        <v>54</v>
      </c>
      <c r="I53" s="142">
        <f t="shared" si="20"/>
        <v>54</v>
      </c>
      <c r="J53" s="142">
        <f t="shared" si="20"/>
        <v>54</v>
      </c>
      <c r="K53" s="142">
        <f t="shared" si="20"/>
        <v>54</v>
      </c>
      <c r="L53" s="142">
        <f t="shared" si="20"/>
        <v>54</v>
      </c>
      <c r="M53" s="142">
        <f t="shared" si="20"/>
        <v>54</v>
      </c>
      <c r="N53" s="142">
        <f t="shared" si="20"/>
        <v>54</v>
      </c>
      <c r="O53" s="142">
        <f t="shared" si="20"/>
        <v>54</v>
      </c>
      <c r="P53" s="142">
        <f t="shared" si="20"/>
        <v>0</v>
      </c>
      <c r="Q53" s="142">
        <f t="shared" si="20"/>
        <v>0</v>
      </c>
      <c r="R53" s="142">
        <f t="shared" si="20"/>
        <v>0</v>
      </c>
      <c r="S53" s="142">
        <f t="shared" si="20"/>
        <v>54</v>
      </c>
      <c r="T53" s="142"/>
      <c r="U53" s="142"/>
      <c r="V53" s="118">
        <f>SUM(E53:U53)</f>
        <v>648</v>
      </c>
      <c r="W53" s="100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4">
        <f>SUM(AV51,AV52)</f>
        <v>648</v>
      </c>
      <c r="AW53" s="103"/>
      <c r="AX53" s="104"/>
      <c r="AY53" s="104"/>
      <c r="AZ53" s="104"/>
      <c r="BA53" s="104"/>
      <c r="BB53" s="104"/>
      <c r="BC53" s="104"/>
      <c r="BD53" s="105">
        <f t="shared" si="1"/>
        <v>1296</v>
      </c>
      <c r="BE53" s="10"/>
    </row>
    <row r="54" spans="2:4" ht="15">
      <c r="B54" s="1"/>
      <c r="C54" s="1"/>
      <c r="D54" s="1"/>
    </row>
  </sheetData>
  <sheetProtection/>
  <mergeCells count="59">
    <mergeCell ref="B51:D51"/>
    <mergeCell ref="B52:D52"/>
    <mergeCell ref="B53:D53"/>
    <mergeCell ref="C44:C45"/>
    <mergeCell ref="B44:B45"/>
    <mergeCell ref="B39:B40"/>
    <mergeCell ref="C39:C40"/>
    <mergeCell ref="B42:B43"/>
    <mergeCell ref="C42:C43"/>
    <mergeCell ref="B33:B34"/>
    <mergeCell ref="C33:C34"/>
    <mergeCell ref="B35:B36"/>
    <mergeCell ref="C35:C36"/>
    <mergeCell ref="B37:B38"/>
    <mergeCell ref="C37:C38"/>
    <mergeCell ref="B27:B28"/>
    <mergeCell ref="C27:C28"/>
    <mergeCell ref="B29:B30"/>
    <mergeCell ref="C29:C30"/>
    <mergeCell ref="B31:B32"/>
    <mergeCell ref="C31:C32"/>
    <mergeCell ref="B23:B24"/>
    <mergeCell ref="C23:C24"/>
    <mergeCell ref="B25:B26"/>
    <mergeCell ref="C25:C26"/>
    <mergeCell ref="B19:B20"/>
    <mergeCell ref="C19:C20"/>
    <mergeCell ref="C21:C22"/>
    <mergeCell ref="AZ10:BC10"/>
    <mergeCell ref="E11:BC11"/>
    <mergeCell ref="E13:BC13"/>
    <mergeCell ref="A15:A50"/>
    <mergeCell ref="B15:B16"/>
    <mergeCell ref="C15:C16"/>
    <mergeCell ref="B17:B18"/>
    <mergeCell ref="C17:C18"/>
    <mergeCell ref="AA10:AC10"/>
    <mergeCell ref="AE10:AH10"/>
    <mergeCell ref="AJ10:AL10"/>
    <mergeCell ref="AN10:AP10"/>
    <mergeCell ref="AR10:AT10"/>
    <mergeCell ref="AV10:AX10"/>
    <mergeCell ref="B9:F9"/>
    <mergeCell ref="X9:AC9"/>
    <mergeCell ref="N10:P10"/>
    <mergeCell ref="R10:V10"/>
    <mergeCell ref="A10:A14"/>
    <mergeCell ref="B10:B14"/>
    <mergeCell ref="C10:C14"/>
    <mergeCell ref="D10:D14"/>
    <mergeCell ref="F10:H10"/>
    <mergeCell ref="J10:L10"/>
    <mergeCell ref="AO1:AY1"/>
    <mergeCell ref="AO4:BC4"/>
    <mergeCell ref="C5:AS5"/>
    <mergeCell ref="C6:AW6"/>
    <mergeCell ref="B7:BC7"/>
    <mergeCell ref="C8:AM8"/>
    <mergeCell ref="AN8:AZ8"/>
  </mergeCells>
  <hyperlinks>
    <hyperlink ref="BD10" r:id="rId1" display="_ftn1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Сотрудник</cp:lastModifiedBy>
  <cp:lastPrinted>2018-02-14T06:11:23Z</cp:lastPrinted>
  <dcterms:created xsi:type="dcterms:W3CDTF">2011-05-13T04:08:18Z</dcterms:created>
  <dcterms:modified xsi:type="dcterms:W3CDTF">2019-11-21T07:58:46Z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