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курс'!#REF!</definedName>
    <definedName name="_ftnref1" localSheetId="0">'1 курс'!$BD$10</definedName>
    <definedName name="_xlnm.Print_Area" localSheetId="0">'1 курс'!$A$1:$BE$58</definedName>
    <definedName name="_xlnm.Print_Area" localSheetId="2">'3 курс'!$A$1:$BH$64</definedName>
    <definedName name="_xlnm.Print_Area" localSheetId="3">'4 курс'!$B$1:$BF$54</definedName>
  </definedNames>
  <calcPr fullCalcOnLoad="1" refMode="R1C1"/>
</workbook>
</file>

<file path=xl/sharedStrings.xml><?xml version="1.0" encoding="utf-8"?>
<sst xmlns="http://schemas.openxmlformats.org/spreadsheetml/2006/main" count="561" uniqueCount="200">
  <si>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</si>
  <si>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</si>
  <si>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</si>
  <si>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</si>
  <si>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</si>
  <si>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</si>
  <si>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</si>
  <si>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</si>
  <si>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</si>
  <si>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</si>
  <si>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</si>
  <si>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</si>
  <si>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</si>
  <si>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</si>
  <si>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</si>
  <si>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</si>
  <si>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</si>
  <si>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</si>
  <si>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</si>
  <si>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</si>
  <si>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</si>
  <si>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</si>
  <si>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</si>
  <si>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</si>
  <si>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История</t>
  </si>
  <si>
    <t>Химия</t>
  </si>
  <si>
    <t>Математика</t>
  </si>
  <si>
    <t>Физика</t>
  </si>
  <si>
    <t xml:space="preserve"> </t>
  </si>
  <si>
    <t>Базовые дисциплины</t>
  </si>
  <si>
    <t>Профильные дисциплины</t>
  </si>
  <si>
    <t>ОГСЭ.03</t>
  </si>
  <si>
    <t>ОГСЭ.04</t>
  </si>
  <si>
    <t>Общепрофессиональные дисциплины</t>
  </si>
  <si>
    <t>Профессиональные модули</t>
  </si>
  <si>
    <t>ПМ.01</t>
  </si>
  <si>
    <t>МДК.01.01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</si>
  <si>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</si>
  <si>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</si>
  <si>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</si>
  <si>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</si>
  <si>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Нормативный срок обучения - 3 года 10 месяцев</t>
  </si>
  <si>
    <t>1 КУРС</t>
  </si>
  <si>
    <t>Обществознание (включая экономику и право)</t>
  </si>
  <si>
    <t>2 КУРС</t>
  </si>
  <si>
    <t>ОП.01</t>
  </si>
  <si>
    <t>ПП.01.01</t>
  </si>
  <si>
    <t>Производственная практика</t>
  </si>
  <si>
    <t>3 КУРС</t>
  </si>
  <si>
    <t>Безопасность жизнедеятельности</t>
  </si>
  <si>
    <t>ПМ.02</t>
  </si>
  <si>
    <t>МДК.02.01</t>
  </si>
  <si>
    <t>1   к  у  р  с</t>
  </si>
  <si>
    <t>Государственное бюджетное профессиональное образовательное учреждение  Ростовской области "Новочеркасский колледж промышленных технологий и управления"</t>
  </si>
  <si>
    <t>Инженерная графика</t>
  </si>
  <si>
    <t>4 КУРС</t>
  </si>
  <si>
    <t>ЕН.01</t>
  </si>
  <si>
    <t>Информатика</t>
  </si>
  <si>
    <t>ОГСЭ.01</t>
  </si>
  <si>
    <t>Основы философии</t>
  </si>
  <si>
    <t>ОГСЭ.05</t>
  </si>
  <si>
    <t>Русский язык и культура речи</t>
  </si>
  <si>
    <t>Физическая культура</t>
  </si>
  <si>
    <t>ОП.05</t>
  </si>
  <si>
    <t>ОП.06</t>
  </si>
  <si>
    <t>ОП.09</t>
  </si>
  <si>
    <t>ОП.07</t>
  </si>
  <si>
    <t>ОП.10</t>
  </si>
  <si>
    <t>ОП.08</t>
  </si>
  <si>
    <t>ОП.11</t>
  </si>
  <si>
    <t>ОУД.01</t>
  </si>
  <si>
    <t>ОУД.02</t>
  </si>
  <si>
    <t>ОУД.03</t>
  </si>
  <si>
    <t>ОУД.04</t>
  </si>
  <si>
    <t>ОУД.05</t>
  </si>
  <si>
    <t>ОУД.07</t>
  </si>
  <si>
    <t>ОУД.08</t>
  </si>
  <si>
    <t>ОУД.09</t>
  </si>
  <si>
    <t>ОУД.10</t>
  </si>
  <si>
    <t>ОУД.06</t>
  </si>
  <si>
    <t>Директор ГБПОУ РО "НКПТиУ"</t>
  </si>
  <si>
    <t>ОП</t>
  </si>
  <si>
    <t>БД</t>
  </si>
  <si>
    <t>Математика: алгебра и начала математического анализа; геометрия</t>
  </si>
  <si>
    <t xml:space="preserve">История </t>
  </si>
  <si>
    <t>Основы безопасности жизнедеятельности</t>
  </si>
  <si>
    <t>ПД</t>
  </si>
  <si>
    <t>ОУД.11</t>
  </si>
  <si>
    <t>ОУД.12</t>
  </si>
  <si>
    <t>Общепрофессионльные дисциплины</t>
  </si>
  <si>
    <t>ПМ</t>
  </si>
  <si>
    <t>МДК.05.01</t>
  </si>
  <si>
    <t>Астрономия</t>
  </si>
  <si>
    <t>ОУД.13</t>
  </si>
  <si>
    <t>Экология</t>
  </si>
  <si>
    <t>ОУД.14</t>
  </si>
  <si>
    <t>Технология профессиональной деятельности</t>
  </si>
  <si>
    <t>ПП</t>
  </si>
  <si>
    <t>ОГСЭ</t>
  </si>
  <si>
    <t>Общий гуманитарный и социально-экономический учебный цикл</t>
  </si>
  <si>
    <t>ОГСЭ.02</t>
  </si>
  <si>
    <t>ЕН</t>
  </si>
  <si>
    <t>Математический и общий естественнонаучный учебный цикл</t>
  </si>
  <si>
    <t>Термодинамика, теплопередача и  гидравлика</t>
  </si>
  <si>
    <t>Теория горения и взрыва</t>
  </si>
  <si>
    <t>Медико-биологические основы безопасности жизнидеятельности</t>
  </si>
  <si>
    <t>Учебная практика</t>
  </si>
  <si>
    <t>УП.05.01</t>
  </si>
  <si>
    <t>ПРОФЕССИОНАЛЬНАЯ ПОДГОТОВКА</t>
  </si>
  <si>
    <t>ОБЩЕОБРАЗОВАТЕЛЬНАЯ ПОДГОТОВКА</t>
  </si>
  <si>
    <t>П</t>
  </si>
  <si>
    <t>Профессиональный учебный цикл</t>
  </si>
  <si>
    <t>Организация работ по профессии Пожарный</t>
  </si>
  <si>
    <t>ПМ.05</t>
  </si>
  <si>
    <t>Выполнение работ по профессии Пожарный</t>
  </si>
  <si>
    <t>ПМ.03</t>
  </si>
  <si>
    <t>МДК.03.01</t>
  </si>
  <si>
    <t xml:space="preserve">         УТВЕРЖДАЮ </t>
  </si>
  <si>
    <t>Техническая механика</t>
  </si>
  <si>
    <t>ОП.02</t>
  </si>
  <si>
    <t>МДК.02.02</t>
  </si>
  <si>
    <t>ПМ.04</t>
  </si>
  <si>
    <t>МДК.04.01</t>
  </si>
  <si>
    <t xml:space="preserve">  01.09 – 28.09</t>
  </si>
  <si>
    <t xml:space="preserve">  29.12 - 25.01</t>
  </si>
  <si>
    <t xml:space="preserve">  27.04 - 31.05</t>
  </si>
  <si>
    <t>Автоматизированные системы управления и связь</t>
  </si>
  <si>
    <t>Психология экстремальньх ситуаций</t>
  </si>
  <si>
    <t>УП.04.01</t>
  </si>
  <si>
    <t>специальность среднего профессионального образования 20.02.04 Пожарная безопасность, базовая подготовка</t>
  </si>
  <si>
    <t>Квалификация: техник</t>
  </si>
  <si>
    <t>_____________   Г.Н.Григорьева</t>
  </si>
  <si>
    <t>Здания и сооружения</t>
  </si>
  <si>
    <t>Организация службы и подготовки в подразделениях пожарной охраны</t>
  </si>
  <si>
    <t>МДК.01.02</t>
  </si>
  <si>
    <t>Тактика тушения пожаров</t>
  </si>
  <si>
    <t>Пожарно-спасательная техника и оборудование</t>
  </si>
  <si>
    <t xml:space="preserve">Квалификация: техник  </t>
  </si>
  <si>
    <t>ЕН.02</t>
  </si>
  <si>
    <t>Экологические основы природопользования</t>
  </si>
  <si>
    <t>ОП.03</t>
  </si>
  <si>
    <t>Электротехника и электроника</t>
  </si>
  <si>
    <t>ОП.04</t>
  </si>
  <si>
    <t>ОП.12</t>
  </si>
  <si>
    <t>ОП.14</t>
  </si>
  <si>
    <t>Противопожарное водоснабжение</t>
  </si>
  <si>
    <t>МДК.01.03</t>
  </si>
  <si>
    <t>Тактика аварийно-спасательных работ</t>
  </si>
  <si>
    <t>УП.01.01</t>
  </si>
  <si>
    <t>Осуществление государственных мер в области обеспечения пожарной безопасности</t>
  </si>
  <si>
    <t>Организация деятельности государственного пожарного надзора</t>
  </si>
  <si>
    <t>Выполнение работ по профессии Водитель автомобиля категории "С"</t>
  </si>
  <si>
    <t>Теоретическая подготовка водителей автомобиля категории "С"</t>
  </si>
  <si>
    <t xml:space="preserve">Квалификация: техник </t>
  </si>
  <si>
    <t>Экономические аспекты обеспечения пожарной безопасности</t>
  </si>
  <si>
    <t>ОП.13</t>
  </si>
  <si>
    <t>Пожарная автоматика</t>
  </si>
  <si>
    <t>Пожарная профилактика</t>
  </si>
  <si>
    <t>ПП.02.01</t>
  </si>
  <si>
    <t xml:space="preserve">"  26   "   августа             2019г.  </t>
  </si>
  <si>
    <t>МДК.02.03</t>
  </si>
  <si>
    <t>Правовые основы профессиональной деятельности</t>
  </si>
  <si>
    <t xml:space="preserve">  01.09–28.09</t>
  </si>
  <si>
    <t xml:space="preserve">  29.09 –26.10</t>
  </si>
  <si>
    <t xml:space="preserve">  27.10–30.11</t>
  </si>
  <si>
    <t xml:space="preserve">  01.12–28.12</t>
  </si>
  <si>
    <t xml:space="preserve">  26.01–22.02</t>
  </si>
  <si>
    <t xml:space="preserve">  30.03-26.04</t>
  </si>
  <si>
    <t xml:space="preserve">  23.02-29.03</t>
  </si>
  <si>
    <t>2   к  у  р  с</t>
  </si>
  <si>
    <t>ПП.03.01</t>
  </si>
  <si>
    <t>Стандавияртизация, метрология и подтверждение соответствия</t>
  </si>
  <si>
    <t>3   к  у  р  с</t>
  </si>
  <si>
    <t>4   к  у  р  с</t>
  </si>
  <si>
    <t>01.06 - 28.06</t>
  </si>
  <si>
    <t>01.09–28.09</t>
  </si>
  <si>
    <t>29.09 –26.10</t>
  </si>
  <si>
    <t>27.10–30.11</t>
  </si>
  <si>
    <t>01.12–28.12</t>
  </si>
  <si>
    <t>29.12 - 25.01</t>
  </si>
  <si>
    <t>26.01–22.02</t>
  </si>
  <si>
    <t>23.02-29.03</t>
  </si>
  <si>
    <t>30.03-26.04</t>
  </si>
  <si>
    <t>27.04 - 31.05</t>
  </si>
  <si>
    <t>10.06 - 29.06</t>
  </si>
  <si>
    <t>29.07 - 31.08</t>
  </si>
  <si>
    <t>Ремонт и обслуживание технических средств, используемых для предупреждения, тушения пожаров и проведения АСР</t>
  </si>
  <si>
    <t>Организация службы пожаротушения и проведение работ по тушению пожаров и ликвидации последствий ЧС</t>
  </si>
  <si>
    <t>01.09 – 28.09</t>
  </si>
  <si>
    <t>29.09 – 26.10</t>
  </si>
  <si>
    <t>27.10 – 30.11</t>
  </si>
  <si>
    <t>01.12 – 28.12</t>
  </si>
  <si>
    <t>26.01 – 22.02</t>
  </si>
  <si>
    <t>23.02 - 29.03</t>
  </si>
  <si>
    <t>30.03 - 26.04</t>
  </si>
  <si>
    <t>29.06 - 26.07</t>
  </si>
  <si>
    <t>27.07 - 31.08</t>
  </si>
  <si>
    <t>Организация службы пожаротушения и проведение работ по тушению пожаровв и ликвидации последствий ЧС</t>
  </si>
  <si>
    <t>обяз. уч</t>
  </si>
  <si>
    <t>29.09  –  26.10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</si>
</sst>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4" borderId="13" xfId="0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33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4" fillId="0" borderId="17" xfId="42" applyFont="1" applyBorder="1" applyAlignment="1" applyProtection="1">
      <alignment horizontal="center" textRotation="90"/>
      <protection/>
    </xf>
    <xf numFmtId="0" fontId="5" fillId="0" borderId="18" xfId="0" applyFont="1" applyBorder="1" applyAlignment="1">
      <alignment horizontal="center" vertical="center" textRotation="90"/>
    </xf>
    <xf numFmtId="0" fontId="21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1" fillId="4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19" fillId="34" borderId="20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/>
    </xf>
    <xf numFmtId="0" fontId="8" fillId="18" borderId="2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6" fillId="36" borderId="13" xfId="0" applyFont="1" applyFill="1" applyBorder="1" applyAlignment="1">
      <alignment/>
    </xf>
    <xf numFmtId="0" fontId="66" fillId="37" borderId="13" xfId="0" applyFont="1" applyFill="1" applyBorder="1" applyAlignment="1">
      <alignment/>
    </xf>
    <xf numFmtId="0" fontId="66" fillId="30" borderId="13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0" fillId="39" borderId="0" xfId="0" applyFill="1" applyAlignment="1">
      <alignment/>
    </xf>
    <xf numFmtId="0" fontId="16" fillId="39" borderId="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 textRotation="90" wrapText="1"/>
    </xf>
    <xf numFmtId="0" fontId="5" fillId="39" borderId="11" xfId="0" applyFont="1" applyFill="1" applyBorder="1" applyAlignment="1">
      <alignment horizontal="center" vertical="center" textRotation="90" wrapText="1"/>
    </xf>
    <xf numFmtId="0" fontId="0" fillId="39" borderId="0" xfId="0" applyFill="1" applyBorder="1" applyAlignment="1">
      <alignment/>
    </xf>
    <xf numFmtId="164" fontId="7" fillId="39" borderId="0" xfId="0" applyNumberFormat="1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0" fontId="66" fillId="30" borderId="11" xfId="0" applyFont="1" applyFill="1" applyBorder="1" applyAlignment="1">
      <alignment/>
    </xf>
    <xf numFmtId="0" fontId="5" fillId="0" borderId="15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9" fillId="34" borderId="13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19" fillId="17" borderId="13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wrapText="1"/>
    </xf>
    <xf numFmtId="0" fontId="19" fillId="36" borderId="15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38" borderId="19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19" fillId="41" borderId="13" xfId="0" applyFont="1" applyFill="1" applyBorder="1" applyAlignment="1">
      <alignment horizontal="center" vertical="center"/>
    </xf>
    <xf numFmtId="0" fontId="19" fillId="41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8" fillId="42" borderId="20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/>
    </xf>
    <xf numFmtId="0" fontId="66" fillId="35" borderId="13" xfId="0" applyFont="1" applyFill="1" applyBorder="1" applyAlignment="1">
      <alignment horizontal="center" vertical="center"/>
    </xf>
    <xf numFmtId="0" fontId="66" fillId="43" borderId="13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horizontal="center" wrapText="1"/>
    </xf>
    <xf numFmtId="0" fontId="19" fillId="43" borderId="11" xfId="0" applyFont="1" applyFill="1" applyBorder="1" applyAlignment="1">
      <alignment horizontal="center"/>
    </xf>
    <xf numFmtId="0" fontId="19" fillId="43" borderId="11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67" fillId="43" borderId="11" xfId="0" applyFont="1" applyFill="1" applyBorder="1" applyAlignment="1">
      <alignment horizontal="center" vertical="center"/>
    </xf>
    <xf numFmtId="0" fontId="19" fillId="41" borderId="11" xfId="0" applyFont="1" applyFill="1" applyBorder="1" applyAlignment="1">
      <alignment horizontal="center" wrapText="1"/>
    </xf>
    <xf numFmtId="0" fontId="19" fillId="35" borderId="22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40" borderId="13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wrapText="1"/>
    </xf>
    <xf numFmtId="0" fontId="19" fillId="41" borderId="13" xfId="0" applyFont="1" applyFill="1" applyBorder="1" applyAlignment="1">
      <alignment horizontal="center" wrapText="1"/>
    </xf>
    <xf numFmtId="0" fontId="19" fillId="41" borderId="15" xfId="0" applyFont="1" applyFill="1" applyBorder="1" applyAlignment="1">
      <alignment horizontal="center" wrapText="1"/>
    </xf>
    <xf numFmtId="0" fontId="66" fillId="43" borderId="11" xfId="0" applyFont="1" applyFill="1" applyBorder="1" applyAlignment="1">
      <alignment horizontal="center" vertical="center"/>
    </xf>
    <xf numFmtId="0" fontId="66" fillId="37" borderId="11" xfId="0" applyFont="1" applyFill="1" applyBorder="1" applyAlignment="1">
      <alignment/>
    </xf>
    <xf numFmtId="0" fontId="66" fillId="36" borderId="21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9" fillId="4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68" fillId="30" borderId="13" xfId="0" applyFont="1" applyFill="1" applyBorder="1" applyAlignment="1">
      <alignment horizontal="center" vertical="center"/>
    </xf>
    <xf numFmtId="0" fontId="68" fillId="40" borderId="13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center"/>
    </xf>
    <xf numFmtId="0" fontId="70" fillId="36" borderId="13" xfId="0" applyFont="1" applyFill="1" applyBorder="1" applyAlignment="1">
      <alignment/>
    </xf>
    <xf numFmtId="0" fontId="69" fillId="36" borderId="13" xfId="0" applyFont="1" applyFill="1" applyBorder="1" applyAlignment="1">
      <alignment/>
    </xf>
    <xf numFmtId="0" fontId="69" fillId="36" borderId="11" xfId="0" applyFont="1" applyFill="1" applyBorder="1" applyAlignment="1">
      <alignment/>
    </xf>
    <xf numFmtId="0" fontId="12" fillId="44" borderId="11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center" vertical="center" textRotation="90"/>
    </xf>
    <xf numFmtId="0" fontId="69" fillId="36" borderId="11" xfId="0" applyFont="1" applyFill="1" applyBorder="1" applyAlignment="1">
      <alignment horizontal="center" wrapText="1"/>
    </xf>
    <xf numFmtId="0" fontId="69" fillId="36" borderId="13" xfId="0" applyFont="1" applyFill="1" applyBorder="1" applyAlignment="1">
      <alignment horizontal="center"/>
    </xf>
    <xf numFmtId="0" fontId="69" fillId="36" borderId="13" xfId="0" applyFont="1" applyFill="1" applyBorder="1" applyAlignment="1">
      <alignment horizontal="center" wrapText="1"/>
    </xf>
    <xf numFmtId="0" fontId="11" fillId="45" borderId="11" xfId="0" applyFont="1" applyFill="1" applyBorder="1" applyAlignment="1">
      <alignment horizontal="center"/>
    </xf>
    <xf numFmtId="0" fontId="19" fillId="45" borderId="11" xfId="0" applyFont="1" applyFill="1" applyBorder="1" applyAlignment="1">
      <alignment horizontal="center" wrapText="1"/>
    </xf>
    <xf numFmtId="0" fontId="19" fillId="45" borderId="11" xfId="0" applyFont="1" applyFill="1" applyBorder="1" applyAlignment="1">
      <alignment horizontal="center"/>
    </xf>
    <xf numFmtId="0" fontId="19" fillId="45" borderId="11" xfId="0" applyFont="1" applyFill="1" applyBorder="1" applyAlignment="1">
      <alignment horizontal="center" vertical="center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19" fillId="45" borderId="15" xfId="0" applyFont="1" applyFill="1" applyBorder="1" applyAlignment="1">
      <alignment horizontal="center" vertical="center"/>
    </xf>
    <xf numFmtId="0" fontId="12" fillId="45" borderId="11" xfId="0" applyFont="1" applyFill="1" applyBorder="1" applyAlignment="1">
      <alignment horizontal="center" vertical="center"/>
    </xf>
    <xf numFmtId="0" fontId="23" fillId="45" borderId="11" xfId="0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 horizontal="center" vertical="center"/>
    </xf>
    <xf numFmtId="0" fontId="68" fillId="45" borderId="13" xfId="0" applyFont="1" applyFill="1" applyBorder="1" applyAlignment="1">
      <alignment horizontal="center" vertical="center"/>
    </xf>
    <xf numFmtId="0" fontId="24" fillId="45" borderId="11" xfId="0" applyFont="1" applyFill="1" applyBorder="1" applyAlignment="1">
      <alignment horizontal="center" vertical="center" wrapText="1"/>
    </xf>
    <xf numFmtId="0" fontId="23" fillId="45" borderId="15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68" fillId="38" borderId="13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textRotation="90" wrapText="1"/>
    </xf>
    <xf numFmtId="0" fontId="23" fillId="38" borderId="11" xfId="0" applyFont="1" applyFill="1" applyBorder="1" applyAlignment="1">
      <alignment horizontal="center" vertical="center" wrapText="1"/>
    </xf>
    <xf numFmtId="0" fontId="28" fillId="44" borderId="11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8" fillId="43" borderId="11" xfId="0" applyFont="1" applyFill="1" applyBorder="1" applyAlignment="1">
      <alignment horizontal="center" vertical="center"/>
    </xf>
    <xf numFmtId="0" fontId="68" fillId="43" borderId="13" xfId="0" applyFont="1" applyFill="1" applyBorder="1" applyAlignment="1">
      <alignment horizontal="center" vertical="center"/>
    </xf>
    <xf numFmtId="0" fontId="28" fillId="43" borderId="13" xfId="0" applyFont="1" applyFill="1" applyBorder="1" applyAlignment="1">
      <alignment horizontal="center" vertical="center"/>
    </xf>
    <xf numFmtId="0" fontId="68" fillId="43" borderId="11" xfId="0" applyFont="1" applyFill="1" applyBorder="1" applyAlignment="1">
      <alignment horizontal="center" vertical="center"/>
    </xf>
    <xf numFmtId="0" fontId="68" fillId="45" borderId="11" xfId="0" applyFont="1" applyFill="1" applyBorder="1" applyAlignment="1">
      <alignment horizontal="center" vertical="center"/>
    </xf>
    <xf numFmtId="0" fontId="68" fillId="40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68" fillId="35" borderId="13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45" borderId="13" xfId="0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/>
    </xf>
    <xf numFmtId="0" fontId="23" fillId="46" borderId="15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3" fillId="46" borderId="13" xfId="0" applyFont="1" applyFill="1" applyBorder="1" applyAlignment="1">
      <alignment horizontal="center" vertical="center"/>
    </xf>
    <xf numFmtId="0" fontId="68" fillId="36" borderId="13" xfId="0" applyFont="1" applyFill="1" applyBorder="1" applyAlignment="1">
      <alignment horizontal="center"/>
    </xf>
    <xf numFmtId="0" fontId="68" fillId="36" borderId="11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 vertical="center"/>
    </xf>
    <xf numFmtId="0" fontId="12" fillId="17" borderId="11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 wrapText="1"/>
    </xf>
    <xf numFmtId="0" fontId="68" fillId="47" borderId="13" xfId="0" applyFont="1" applyFill="1" applyBorder="1" applyAlignment="1">
      <alignment horizontal="center" vertical="center"/>
    </xf>
    <xf numFmtId="0" fontId="12" fillId="47" borderId="11" xfId="0" applyFont="1" applyFill="1" applyBorder="1" applyAlignment="1">
      <alignment horizontal="center" vertical="center"/>
    </xf>
    <xf numFmtId="0" fontId="23" fillId="47" borderId="11" xfId="0" applyFont="1" applyFill="1" applyBorder="1" applyAlignment="1">
      <alignment horizontal="center" vertical="center"/>
    </xf>
    <xf numFmtId="0" fontId="24" fillId="47" borderId="11" xfId="0" applyFont="1" applyFill="1" applyBorder="1" applyAlignment="1">
      <alignment horizontal="center" vertical="center" wrapText="1"/>
    </xf>
    <xf numFmtId="0" fontId="23" fillId="47" borderId="11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/>
    </xf>
    <xf numFmtId="0" fontId="24" fillId="30" borderId="11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5" fillId="41" borderId="10" xfId="0" applyFont="1" applyFill="1" applyBorder="1" applyAlignment="1">
      <alignment horizontal="center"/>
    </xf>
    <xf numFmtId="0" fontId="5" fillId="41" borderId="21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5" fillId="0" borderId="19" xfId="0" applyFont="1" applyBorder="1" applyAlignment="1">
      <alignment vertical="center" wrapText="1"/>
    </xf>
    <xf numFmtId="0" fontId="68" fillId="47" borderId="11" xfId="0" applyFont="1" applyFill="1" applyBorder="1" applyAlignment="1">
      <alignment horizontal="center" vertical="center"/>
    </xf>
    <xf numFmtId="0" fontId="23" fillId="47" borderId="15" xfId="0" applyFont="1" applyFill="1" applyBorder="1" applyAlignment="1">
      <alignment horizontal="center" vertical="center"/>
    </xf>
    <xf numFmtId="0" fontId="68" fillId="36" borderId="13" xfId="0" applyFont="1" applyFill="1" applyBorder="1" applyAlignment="1">
      <alignment/>
    </xf>
    <xf numFmtId="0" fontId="68" fillId="36" borderId="11" xfId="0" applyFont="1" applyFill="1" applyBorder="1" applyAlignment="1">
      <alignment/>
    </xf>
    <xf numFmtId="0" fontId="23" fillId="43" borderId="11" xfId="0" applyFont="1" applyFill="1" applyBorder="1" applyAlignment="1">
      <alignment horizontal="center" vertical="center"/>
    </xf>
    <xf numFmtId="0" fontId="23" fillId="43" borderId="11" xfId="0" applyFont="1" applyFill="1" applyBorder="1" applyAlignment="1">
      <alignment horizontal="center" vertical="center" wrapText="1"/>
    </xf>
    <xf numFmtId="0" fontId="23" fillId="43" borderId="13" xfId="0" applyFont="1" applyFill="1" applyBorder="1" applyAlignment="1">
      <alignment horizontal="center" vertical="center"/>
    </xf>
    <xf numFmtId="0" fontId="23" fillId="47" borderId="13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68" fillId="44" borderId="13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/>
    </xf>
    <xf numFmtId="0" fontId="24" fillId="43" borderId="11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wrapText="1"/>
    </xf>
    <xf numFmtId="0" fontId="19" fillId="45" borderId="11" xfId="0" applyFont="1" applyFill="1" applyBorder="1" applyAlignment="1">
      <alignment horizontal="center" vertical="center" wrapText="1"/>
    </xf>
    <xf numFmtId="0" fontId="19" fillId="45" borderId="15" xfId="0" applyFont="1" applyFill="1" applyBorder="1" applyAlignment="1">
      <alignment horizontal="center" vertical="center" wrapText="1"/>
    </xf>
    <xf numFmtId="0" fontId="19" fillId="45" borderId="15" xfId="0" applyFont="1" applyFill="1" applyBorder="1" applyAlignment="1">
      <alignment horizontal="center" wrapText="1"/>
    </xf>
    <xf numFmtId="0" fontId="19" fillId="45" borderId="20" xfId="0" applyFont="1" applyFill="1" applyBorder="1" applyAlignment="1">
      <alignment horizontal="center" vertical="center" wrapText="1"/>
    </xf>
    <xf numFmtId="0" fontId="66" fillId="45" borderId="13" xfId="0" applyFont="1" applyFill="1" applyBorder="1" applyAlignment="1">
      <alignment horizontal="center" vertical="center"/>
    </xf>
    <xf numFmtId="0" fontId="66" fillId="45" borderId="11" xfId="0" applyFont="1" applyFill="1" applyBorder="1" applyAlignment="1">
      <alignment horizontal="center" vertical="center"/>
    </xf>
    <xf numFmtId="0" fontId="19" fillId="41" borderId="11" xfId="0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 vertical="center"/>
    </xf>
    <xf numFmtId="0" fontId="19" fillId="46" borderId="11" xfId="0" applyFont="1" applyFill="1" applyBorder="1" applyAlignment="1">
      <alignment horizontal="center" vertical="center"/>
    </xf>
    <xf numFmtId="0" fontId="19" fillId="46" borderId="15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 horizontal="center" textRotation="90" wrapText="1"/>
    </xf>
    <xf numFmtId="0" fontId="5" fillId="39" borderId="16" xfId="0" applyFont="1" applyFill="1" applyBorder="1" applyAlignment="1">
      <alignment horizontal="center" textRotation="90" wrapText="1"/>
    </xf>
    <xf numFmtId="0" fontId="5" fillId="39" borderId="13" xfId="0" applyFont="1" applyFill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29" fillId="0" borderId="17" xfId="42" applyFont="1" applyBorder="1" applyAlignment="1" applyProtection="1">
      <alignment horizontal="center" textRotation="90"/>
      <protection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vertical="center" wrapText="1"/>
    </xf>
    <xf numFmtId="0" fontId="71" fillId="0" borderId="19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39" borderId="16" xfId="0" applyFont="1" applyFill="1" applyBorder="1" applyAlignment="1">
      <alignment horizontal="center" vertical="center" textRotation="90" wrapText="1"/>
    </xf>
    <xf numFmtId="0" fontId="5" fillId="39" borderId="13" xfId="0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/>
    </xf>
    <xf numFmtId="0" fontId="5" fillId="39" borderId="16" xfId="0" applyFont="1" applyFill="1" applyBorder="1" applyAlignment="1">
      <alignment horizontal="center" vertical="center" textRotation="90"/>
    </xf>
    <xf numFmtId="0" fontId="5" fillId="39" borderId="13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5" fillId="39" borderId="16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6" fillId="38" borderId="13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12" fillId="17" borderId="19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12" fillId="38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left" vertical="center" wrapText="1"/>
    </xf>
    <xf numFmtId="0" fontId="23" fillId="41" borderId="2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3" fillId="41" borderId="19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2" fillId="40" borderId="19" xfId="0" applyFont="1" applyFill="1" applyBorder="1" applyAlignment="1">
      <alignment horizontal="left" vertical="center" wrapText="1"/>
    </xf>
    <xf numFmtId="0" fontId="12" fillId="40" borderId="2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4" fontId="27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6" fillId="40" borderId="19" xfId="0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73" fillId="0" borderId="19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/>
    </xf>
    <xf numFmtId="0" fontId="6" fillId="17" borderId="19" xfId="0" applyFont="1" applyFill="1" applyBorder="1" applyAlignment="1">
      <alignment horizontal="left" vertical="center" wrapText="1"/>
    </xf>
    <xf numFmtId="0" fontId="5" fillId="17" borderId="21" xfId="0" applyFont="1" applyFill="1" applyBorder="1" applyAlignment="1">
      <alignment horizontal="left" vertical="center" wrapText="1"/>
    </xf>
    <xf numFmtId="0" fontId="25" fillId="17" borderId="19" xfId="0" applyFont="1" applyFill="1" applyBorder="1" applyAlignment="1">
      <alignment vertical="center" wrapText="1"/>
    </xf>
    <xf numFmtId="0" fontId="5" fillId="17" borderId="21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40" borderId="26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left" vertical="center" wrapText="1"/>
    </xf>
    <xf numFmtId="0" fontId="72" fillId="40" borderId="19" xfId="0" applyFont="1" applyFill="1" applyBorder="1" applyAlignment="1">
      <alignment horizontal="left" vertical="center" wrapText="1"/>
    </xf>
    <xf numFmtId="0" fontId="71" fillId="40" borderId="21" xfId="0" applyFont="1" applyFill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25" fillId="17" borderId="19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2" fillId="40" borderId="19" xfId="0" applyFont="1" applyFill="1" applyBorder="1" applyAlignment="1">
      <alignment horizontal="center" vertical="center"/>
    </xf>
    <xf numFmtId="0" fontId="72" fillId="40" borderId="21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left" vertical="center" wrapText="1"/>
    </xf>
    <xf numFmtId="0" fontId="6" fillId="40" borderId="2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72" fillId="40" borderId="21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6" fillId="40" borderId="13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left" vertical="center" wrapText="1"/>
    </xf>
    <xf numFmtId="0" fontId="25" fillId="38" borderId="19" xfId="0" applyFont="1" applyFill="1" applyBorder="1" applyAlignment="1">
      <alignment horizontal="center" vertical="center" wrapText="1"/>
    </xf>
    <xf numFmtId="0" fontId="72" fillId="38" borderId="19" xfId="0" applyFont="1" applyFill="1" applyBorder="1" applyAlignment="1">
      <alignment horizontal="center" vertical="center"/>
    </xf>
    <xf numFmtId="0" fontId="72" fillId="38" borderId="21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0" fontId="71" fillId="0" borderId="21" xfId="0" applyFont="1" applyBorder="1" applyAlignment="1">
      <alignment horizontal="left" vertical="center"/>
    </xf>
    <xf numFmtId="0" fontId="74" fillId="38" borderId="19" xfId="0" applyFont="1" applyFill="1" applyBorder="1" applyAlignment="1">
      <alignment horizontal="center" vertical="center" wrapText="1"/>
    </xf>
    <xf numFmtId="0" fontId="72" fillId="38" borderId="21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vertical="center" wrapText="1"/>
    </xf>
    <xf numFmtId="0" fontId="71" fillId="0" borderId="21" xfId="0" applyFont="1" applyBorder="1" applyAlignment="1">
      <alignment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5" fillId="39" borderId="16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17" borderId="19" xfId="0" applyFont="1" applyFill="1" applyBorder="1" applyAlignment="1">
      <alignment vertical="center" wrapText="1"/>
    </xf>
    <xf numFmtId="0" fontId="5" fillId="39" borderId="16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6" fillId="17" borderId="21" xfId="0" applyFont="1" applyFill="1" applyBorder="1" applyAlignment="1">
      <alignment vertical="center" wrapText="1"/>
    </xf>
    <xf numFmtId="0" fontId="6" fillId="41" borderId="19" xfId="0" applyFont="1" applyFill="1" applyBorder="1" applyAlignment="1">
      <alignment horizontal="left" vertical="center" wrapText="1"/>
    </xf>
    <xf numFmtId="0" fontId="5" fillId="41" borderId="21" xfId="0" applyFont="1" applyFill="1" applyBorder="1" applyAlignment="1">
      <alignment horizontal="left" vertical="center" wrapText="1"/>
    </xf>
    <xf numFmtId="0" fontId="6" fillId="41" borderId="19" xfId="0" applyFont="1" applyFill="1" applyBorder="1" applyAlignment="1">
      <alignment vertical="center" wrapText="1"/>
    </xf>
    <xf numFmtId="0" fontId="5" fillId="41" borderId="21" xfId="0" applyFont="1" applyFill="1" applyBorder="1" applyAlignment="1">
      <alignment vertical="center" wrapText="1"/>
    </xf>
    <xf numFmtId="0" fontId="71" fillId="40" borderId="21" xfId="0" applyFont="1" applyFill="1" applyBorder="1" applyAlignment="1">
      <alignment horizontal="center" vertical="center"/>
    </xf>
    <xf numFmtId="0" fontId="71" fillId="40" borderId="19" xfId="0" applyFont="1" applyFill="1" applyBorder="1" applyAlignment="1">
      <alignment horizontal="center" vertical="center"/>
    </xf>
    <xf numFmtId="0" fontId="6" fillId="41" borderId="19" xfId="0" applyFont="1" applyFill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6" fillId="41" borderId="31" xfId="0" applyFont="1" applyFill="1" applyBorder="1" applyAlignment="1">
      <alignment horizontal="center" vertical="center" wrapText="1"/>
    </xf>
    <xf numFmtId="0" fontId="14" fillId="41" borderId="19" xfId="0" applyFont="1" applyFill="1" applyBorder="1" applyAlignment="1">
      <alignment vertical="center" wrapText="1"/>
    </xf>
    <xf numFmtId="0" fontId="2" fillId="41" borderId="19" xfId="0" applyFont="1" applyFill="1" applyBorder="1" applyAlignment="1">
      <alignment horizontal="left" vertical="center" wrapText="1"/>
    </xf>
    <xf numFmtId="0" fontId="2" fillId="41" borderId="21" xfId="0" applyFont="1" applyFill="1" applyBorder="1" applyAlignment="1">
      <alignment horizontal="left" vertical="center" wrapText="1"/>
    </xf>
    <xf numFmtId="0" fontId="71" fillId="0" borderId="22" xfId="0" applyFont="1" applyBorder="1" applyAlignment="1">
      <alignment horizontal="left" vertical="center" wrapText="1"/>
    </xf>
    <xf numFmtId="0" fontId="2" fillId="41" borderId="19" xfId="0" applyFont="1" applyFill="1" applyBorder="1" applyAlignment="1">
      <alignment vertical="center" wrapText="1"/>
    </xf>
    <xf numFmtId="0" fontId="2" fillId="41" borderId="21" xfId="0" applyFont="1" applyFill="1" applyBorder="1" applyAlignment="1">
      <alignment vertical="center" wrapText="1"/>
    </xf>
    <xf numFmtId="0" fontId="72" fillId="40" borderId="19" xfId="0" applyFont="1" applyFill="1" applyBorder="1" applyAlignment="1">
      <alignment horizontal="left" vertical="center"/>
    </xf>
    <xf numFmtId="0" fontId="71" fillId="40" borderId="21" xfId="0" applyFont="1" applyFill="1" applyBorder="1" applyAlignment="1">
      <alignment horizontal="left" vertical="center"/>
    </xf>
    <xf numFmtId="0" fontId="5" fillId="41" borderId="2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39" borderId="19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5" fillId="39" borderId="19" xfId="0" applyFont="1" applyFill="1" applyBorder="1" applyAlignment="1">
      <alignment vertical="center" wrapText="1"/>
    </xf>
    <xf numFmtId="0" fontId="5" fillId="39" borderId="2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4"/>
  <sheetViews>
    <sheetView tabSelected="1" view="pageBreakPreview" zoomScale="80" zoomScaleNormal="80" zoomScaleSheetLayoutView="80" workbookViewId="0" topLeftCell="A6">
      <selection activeCell="E33" sqref="E33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2" width="4.421875" style="0" customWidth="1"/>
    <col min="23" max="23" width="4.421875" style="55" customWidth="1"/>
    <col min="24" max="56" width="4.421875" style="0" customWidth="1"/>
    <col min="57" max="57" width="8.00390625" style="0" customWidth="1"/>
  </cols>
  <sheetData>
    <row r="1" spans="42:55" ht="19.5" customHeight="1">
      <c r="AP1" s="340" t="s">
        <v>117</v>
      </c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</row>
    <row r="2" spans="42:58" ht="19.5" customHeight="1">
      <c r="AP2" s="340" t="s">
        <v>80</v>
      </c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14"/>
      <c r="BE2" s="14"/>
      <c r="BF2" s="14"/>
    </row>
    <row r="3" spans="42:58" ht="19.5" customHeight="1">
      <c r="AP3" s="14" t="s">
        <v>131</v>
      </c>
      <c r="AQ3" s="14"/>
      <c r="AR3" s="14"/>
      <c r="AS3" s="14"/>
      <c r="AT3" s="14"/>
      <c r="AU3" s="14"/>
      <c r="AV3" s="14"/>
      <c r="AW3" s="82"/>
      <c r="AX3" s="14"/>
      <c r="AY3" s="14"/>
      <c r="AZ3" s="14"/>
      <c r="BA3" s="14"/>
      <c r="BB3" s="14"/>
      <c r="BC3" s="14"/>
      <c r="BD3" s="14"/>
      <c r="BE3" s="14"/>
      <c r="BF3" s="14"/>
    </row>
    <row r="4" spans="42:58" ht="19.5" customHeight="1">
      <c r="AP4" s="341" t="s">
        <v>159</v>
      </c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</row>
    <row r="5" spans="10:56" ht="19.5" customHeight="1">
      <c r="J5" s="292" t="s">
        <v>37</v>
      </c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14"/>
      <c r="AL5" s="14"/>
      <c r="AM5" s="14"/>
      <c r="AN5" s="14"/>
      <c r="AP5" s="12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9.5" customHeight="1">
      <c r="A6" s="301" t="s">
        <v>53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</row>
    <row r="7" spans="2:55" ht="19.5" customHeight="1">
      <c r="B7" s="301" t="s">
        <v>129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</row>
    <row r="8" spans="2:55" ht="40.5" customHeight="1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V8" s="17"/>
      <c r="W8" s="56"/>
      <c r="X8" s="17" t="s">
        <v>130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33"/>
      <c r="AJ8" s="33"/>
      <c r="AK8" s="33"/>
      <c r="AL8" s="33"/>
      <c r="AM8" s="33"/>
      <c r="AN8" s="17"/>
      <c r="AO8" s="301" t="s">
        <v>38</v>
      </c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17"/>
      <c r="BB8" s="17"/>
      <c r="BC8" s="17"/>
    </row>
    <row r="9" spans="2:55" ht="15" customHeight="1" thickBot="1">
      <c r="B9" s="15" t="s">
        <v>41</v>
      </c>
      <c r="C9" s="15"/>
      <c r="D9" s="15"/>
      <c r="E9" s="15"/>
      <c r="F9" s="15"/>
      <c r="G9" s="15"/>
      <c r="H9" s="15"/>
      <c r="I9" s="15"/>
      <c r="J9" s="15"/>
      <c r="K9" s="18"/>
      <c r="L9" s="18"/>
      <c r="M9" s="18"/>
      <c r="N9" s="18"/>
      <c r="O9" s="15"/>
      <c r="P9" s="15"/>
      <c r="Q9" s="15"/>
      <c r="R9" s="15"/>
      <c r="S9" s="15"/>
      <c r="T9" s="15"/>
      <c r="U9" s="297" t="s">
        <v>42</v>
      </c>
      <c r="V9" s="298"/>
      <c r="W9" s="298"/>
      <c r="X9" s="298"/>
      <c r="Y9" s="298"/>
      <c r="Z9" s="299"/>
      <c r="AA9" s="300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/>
      <c r="AP9" s="17"/>
      <c r="AQ9" s="17"/>
      <c r="AR9" s="16"/>
      <c r="AS9" s="17"/>
      <c r="AT9" s="17"/>
      <c r="AU9" s="17"/>
      <c r="AV9" s="16"/>
      <c r="AW9" s="16"/>
      <c r="AX9" s="16"/>
      <c r="AY9" s="16"/>
      <c r="AZ9" s="16"/>
      <c r="BA9" s="16"/>
      <c r="BB9" s="16"/>
      <c r="BC9" s="16"/>
    </row>
    <row r="10" spans="1:57" ht="60" customHeight="1" thickBot="1">
      <c r="A10" s="288" t="s">
        <v>0</v>
      </c>
      <c r="B10" s="288" t="s">
        <v>1</v>
      </c>
      <c r="C10" s="288" t="s">
        <v>2</v>
      </c>
      <c r="D10" s="288" t="s">
        <v>3</v>
      </c>
      <c r="E10" s="65" t="s">
        <v>162</v>
      </c>
      <c r="F10" s="295" t="s">
        <v>4</v>
      </c>
      <c r="G10" s="296"/>
      <c r="H10" s="296"/>
      <c r="I10" s="64" t="s">
        <v>163</v>
      </c>
      <c r="J10" s="285" t="s">
        <v>5</v>
      </c>
      <c r="K10" s="277"/>
      <c r="L10" s="278"/>
      <c r="M10" s="249" t="s">
        <v>164</v>
      </c>
      <c r="N10" s="285" t="s">
        <v>6</v>
      </c>
      <c r="O10" s="286"/>
      <c r="P10" s="286"/>
      <c r="Q10" s="287"/>
      <c r="R10" s="64" t="s">
        <v>165</v>
      </c>
      <c r="S10" s="285" t="s">
        <v>7</v>
      </c>
      <c r="T10" s="286"/>
      <c r="U10" s="287"/>
      <c r="V10" s="250" t="s">
        <v>124</v>
      </c>
      <c r="W10" s="289" t="s">
        <v>8</v>
      </c>
      <c r="X10" s="290"/>
      <c r="Y10" s="291"/>
      <c r="Z10" s="251" t="s">
        <v>166</v>
      </c>
      <c r="AA10" s="276" t="s">
        <v>9</v>
      </c>
      <c r="AB10" s="277"/>
      <c r="AC10" s="278"/>
      <c r="AD10" s="65" t="s">
        <v>168</v>
      </c>
      <c r="AE10" s="276" t="s">
        <v>10</v>
      </c>
      <c r="AF10" s="277"/>
      <c r="AG10" s="277"/>
      <c r="AH10" s="294"/>
      <c r="AI10" s="64" t="s">
        <v>167</v>
      </c>
      <c r="AJ10" s="276" t="s">
        <v>11</v>
      </c>
      <c r="AK10" s="277"/>
      <c r="AL10" s="278"/>
      <c r="AM10" s="64" t="s">
        <v>125</v>
      </c>
      <c r="AN10" s="276" t="s">
        <v>12</v>
      </c>
      <c r="AO10" s="277"/>
      <c r="AP10" s="277"/>
      <c r="AQ10" s="278"/>
      <c r="AR10" s="261" t="s">
        <v>174</v>
      </c>
      <c r="AS10" s="63"/>
      <c r="AT10" s="26" t="s">
        <v>13</v>
      </c>
      <c r="AU10" s="209"/>
      <c r="AV10" s="226" t="s">
        <v>184</v>
      </c>
      <c r="AW10" s="277" t="s">
        <v>14</v>
      </c>
      <c r="AX10" s="277"/>
      <c r="AY10" s="278"/>
      <c r="AZ10" s="261" t="s">
        <v>185</v>
      </c>
      <c r="BA10" s="276" t="s">
        <v>15</v>
      </c>
      <c r="BB10" s="277"/>
      <c r="BC10" s="277"/>
      <c r="BD10" s="278"/>
      <c r="BE10" s="253" t="s">
        <v>39</v>
      </c>
    </row>
    <row r="11" spans="1:57" ht="15.75" customHeight="1" thickBot="1">
      <c r="A11" s="288"/>
      <c r="B11" s="288"/>
      <c r="C11" s="288"/>
      <c r="D11" s="288"/>
      <c r="E11" s="279" t="s">
        <v>16</v>
      </c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1"/>
    </row>
    <row r="12" spans="1:57" ht="19.5" customHeight="1" thickBot="1">
      <c r="A12" s="288"/>
      <c r="B12" s="288"/>
      <c r="C12" s="288"/>
      <c r="D12" s="288"/>
      <c r="E12" s="240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57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85">
        <v>27</v>
      </c>
      <c r="AW12" s="28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241"/>
    </row>
    <row r="13" spans="1:57" ht="19.5" customHeight="1" thickBot="1">
      <c r="A13" s="288"/>
      <c r="B13" s="288"/>
      <c r="C13" s="288"/>
      <c r="D13" s="288"/>
      <c r="E13" s="282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4"/>
    </row>
    <row r="14" spans="1:57" ht="19.5" customHeight="1" thickBot="1">
      <c r="A14" s="288"/>
      <c r="B14" s="288"/>
      <c r="C14" s="288"/>
      <c r="D14" s="288"/>
      <c r="E14" s="242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58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8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86">
        <v>44</v>
      </c>
      <c r="AW14" s="54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1:57" ht="18" customHeight="1" thickBot="1">
      <c r="A15" s="307" t="s">
        <v>52</v>
      </c>
      <c r="B15" s="312" t="s">
        <v>81</v>
      </c>
      <c r="C15" s="311" t="s">
        <v>109</v>
      </c>
      <c r="D15" s="11" t="s">
        <v>17</v>
      </c>
      <c r="E15" s="34">
        <f aca="true" t="shared" si="0" ref="E15:U15">E17+E33</f>
        <v>36</v>
      </c>
      <c r="F15" s="34">
        <f t="shared" si="0"/>
        <v>36</v>
      </c>
      <c r="G15" s="34">
        <f t="shared" si="0"/>
        <v>36</v>
      </c>
      <c r="H15" s="34">
        <f t="shared" si="0"/>
        <v>36</v>
      </c>
      <c r="I15" s="34">
        <f t="shared" si="0"/>
        <v>36</v>
      </c>
      <c r="J15" s="34">
        <f t="shared" si="0"/>
        <v>36</v>
      </c>
      <c r="K15" s="34">
        <f t="shared" si="0"/>
        <v>36</v>
      </c>
      <c r="L15" s="34">
        <f t="shared" si="0"/>
        <v>36</v>
      </c>
      <c r="M15" s="34">
        <f t="shared" si="0"/>
        <v>36</v>
      </c>
      <c r="N15" s="34">
        <f t="shared" si="0"/>
        <v>36</v>
      </c>
      <c r="O15" s="34">
        <f t="shared" si="0"/>
        <v>36</v>
      </c>
      <c r="P15" s="34">
        <f t="shared" si="0"/>
        <v>36</v>
      </c>
      <c r="Q15" s="34">
        <f t="shared" si="0"/>
        <v>36</v>
      </c>
      <c r="R15" s="34">
        <f t="shared" si="0"/>
        <v>36</v>
      </c>
      <c r="S15" s="34">
        <f t="shared" si="0"/>
        <v>36</v>
      </c>
      <c r="T15" s="34">
        <f t="shared" si="0"/>
        <v>36</v>
      </c>
      <c r="U15" s="34">
        <f t="shared" si="0"/>
        <v>36</v>
      </c>
      <c r="V15" s="61">
        <f aca="true" t="shared" si="1" ref="V15:V42">SUM(E15:U15)</f>
        <v>612</v>
      </c>
      <c r="W15" s="61"/>
      <c r="X15" s="34">
        <f aca="true" t="shared" si="2" ref="X15:AS15">X17+X33</f>
        <v>34</v>
      </c>
      <c r="Y15" s="34">
        <f t="shared" si="2"/>
        <v>32</v>
      </c>
      <c r="Z15" s="34">
        <f t="shared" si="2"/>
        <v>32</v>
      </c>
      <c r="AA15" s="34">
        <f t="shared" si="2"/>
        <v>32</v>
      </c>
      <c r="AB15" s="34">
        <f t="shared" si="2"/>
        <v>34</v>
      </c>
      <c r="AC15" s="34">
        <f t="shared" si="2"/>
        <v>32</v>
      </c>
      <c r="AD15" s="34">
        <f t="shared" si="2"/>
        <v>32</v>
      </c>
      <c r="AE15" s="34">
        <f t="shared" si="2"/>
        <v>32</v>
      </c>
      <c r="AF15" s="34">
        <f t="shared" si="2"/>
        <v>32</v>
      </c>
      <c r="AG15" s="34">
        <f t="shared" si="2"/>
        <v>30</v>
      </c>
      <c r="AH15" s="34">
        <f t="shared" si="2"/>
        <v>34</v>
      </c>
      <c r="AI15" s="34">
        <f t="shared" si="2"/>
        <v>32</v>
      </c>
      <c r="AJ15" s="34">
        <f t="shared" si="2"/>
        <v>32</v>
      </c>
      <c r="AK15" s="34">
        <f t="shared" si="2"/>
        <v>32</v>
      </c>
      <c r="AL15" s="34">
        <f t="shared" si="2"/>
        <v>34</v>
      </c>
      <c r="AM15" s="34">
        <f t="shared" si="2"/>
        <v>32</v>
      </c>
      <c r="AN15" s="34">
        <f t="shared" si="2"/>
        <v>32</v>
      </c>
      <c r="AO15" s="80">
        <f t="shared" si="2"/>
        <v>30</v>
      </c>
      <c r="AP15" s="148">
        <f t="shared" si="2"/>
        <v>0</v>
      </c>
      <c r="AQ15" s="80">
        <f>AQ17+AQ33</f>
        <v>34</v>
      </c>
      <c r="AR15" s="34">
        <f t="shared" si="2"/>
        <v>31</v>
      </c>
      <c r="AS15" s="34">
        <f t="shared" si="2"/>
        <v>33</v>
      </c>
      <c r="AT15" s="126">
        <f aca="true" t="shared" si="3" ref="AT15:AT55">SUM(X15:AS15)</f>
        <v>678</v>
      </c>
      <c r="AU15" s="30"/>
      <c r="AV15" s="6"/>
      <c r="AW15" s="6"/>
      <c r="AX15" s="6"/>
      <c r="AY15" s="6"/>
      <c r="AZ15" s="6"/>
      <c r="BA15" s="6"/>
      <c r="BB15" s="6"/>
      <c r="BC15" s="6"/>
      <c r="BD15" s="129"/>
      <c r="BE15" s="244">
        <f>V15+AT15</f>
        <v>1290</v>
      </c>
    </row>
    <row r="16" spans="1:57" s="55" customFormat="1" ht="18" customHeight="1" thickBot="1">
      <c r="A16" s="308"/>
      <c r="B16" s="312"/>
      <c r="C16" s="311"/>
      <c r="D16" s="11" t="s">
        <v>18</v>
      </c>
      <c r="E16" s="80">
        <f aca="true" t="shared" si="4" ref="E16:U16">E18+E34</f>
        <v>18</v>
      </c>
      <c r="F16" s="34">
        <f t="shared" si="4"/>
        <v>18</v>
      </c>
      <c r="G16" s="34">
        <f t="shared" si="4"/>
        <v>18</v>
      </c>
      <c r="H16" s="34">
        <f t="shared" si="4"/>
        <v>18</v>
      </c>
      <c r="I16" s="34">
        <f t="shared" si="4"/>
        <v>18</v>
      </c>
      <c r="J16" s="34">
        <f t="shared" si="4"/>
        <v>18</v>
      </c>
      <c r="K16" s="34">
        <f t="shared" si="4"/>
        <v>18</v>
      </c>
      <c r="L16" s="34">
        <f t="shared" si="4"/>
        <v>18</v>
      </c>
      <c r="M16" s="34">
        <f t="shared" si="4"/>
        <v>18</v>
      </c>
      <c r="N16" s="34">
        <f t="shared" si="4"/>
        <v>18</v>
      </c>
      <c r="O16" s="34">
        <f t="shared" si="4"/>
        <v>18</v>
      </c>
      <c r="P16" s="34">
        <f t="shared" si="4"/>
        <v>18</v>
      </c>
      <c r="Q16" s="34">
        <f t="shared" si="4"/>
        <v>18</v>
      </c>
      <c r="R16" s="34">
        <f t="shared" si="4"/>
        <v>18</v>
      </c>
      <c r="S16" s="34">
        <f t="shared" si="4"/>
        <v>18</v>
      </c>
      <c r="T16" s="34">
        <f t="shared" si="4"/>
        <v>18</v>
      </c>
      <c r="U16" s="34">
        <f t="shared" si="4"/>
        <v>18</v>
      </c>
      <c r="V16" s="61">
        <f t="shared" si="1"/>
        <v>306</v>
      </c>
      <c r="W16" s="61"/>
      <c r="X16" s="34">
        <f aca="true" t="shared" si="5" ref="X16:AS16">X18+X34</f>
        <v>17</v>
      </c>
      <c r="Y16" s="34">
        <f t="shared" si="5"/>
        <v>16</v>
      </c>
      <c r="Z16" s="34">
        <f t="shared" si="5"/>
        <v>16</v>
      </c>
      <c r="AA16" s="34">
        <f t="shared" si="5"/>
        <v>16</v>
      </c>
      <c r="AB16" s="34">
        <f t="shared" si="5"/>
        <v>17</v>
      </c>
      <c r="AC16" s="34">
        <f t="shared" si="5"/>
        <v>16</v>
      </c>
      <c r="AD16" s="34">
        <f t="shared" si="5"/>
        <v>16</v>
      </c>
      <c r="AE16" s="34">
        <f t="shared" si="5"/>
        <v>16</v>
      </c>
      <c r="AF16" s="34">
        <f t="shared" si="5"/>
        <v>16</v>
      </c>
      <c r="AG16" s="34">
        <f t="shared" si="5"/>
        <v>15</v>
      </c>
      <c r="AH16" s="34">
        <f t="shared" si="5"/>
        <v>17</v>
      </c>
      <c r="AI16" s="34">
        <f t="shared" si="5"/>
        <v>16</v>
      </c>
      <c r="AJ16" s="34">
        <f t="shared" si="5"/>
        <v>16</v>
      </c>
      <c r="AK16" s="34">
        <f t="shared" si="5"/>
        <v>16</v>
      </c>
      <c r="AL16" s="34">
        <f t="shared" si="5"/>
        <v>17</v>
      </c>
      <c r="AM16" s="34">
        <f t="shared" si="5"/>
        <v>16</v>
      </c>
      <c r="AN16" s="34">
        <f t="shared" si="5"/>
        <v>16</v>
      </c>
      <c r="AO16" s="34">
        <f t="shared" si="5"/>
        <v>15</v>
      </c>
      <c r="AP16" s="148">
        <f t="shared" si="5"/>
        <v>0</v>
      </c>
      <c r="AQ16" s="80">
        <f>AQ18+AQ34</f>
        <v>17</v>
      </c>
      <c r="AR16" s="34">
        <f t="shared" si="5"/>
        <v>16</v>
      </c>
      <c r="AS16" s="34">
        <f t="shared" si="5"/>
        <v>16</v>
      </c>
      <c r="AT16" s="126">
        <f t="shared" si="3"/>
        <v>339</v>
      </c>
      <c r="AU16" s="30"/>
      <c r="AV16" s="6"/>
      <c r="AW16" s="6"/>
      <c r="AX16" s="6"/>
      <c r="AY16" s="6"/>
      <c r="AZ16" s="6"/>
      <c r="BA16" s="6"/>
      <c r="BB16" s="6"/>
      <c r="BC16" s="6"/>
      <c r="BD16" s="129"/>
      <c r="BE16" s="244">
        <f aca="true" t="shared" si="6" ref="BE16:BE58">V16+AT16</f>
        <v>645</v>
      </c>
    </row>
    <row r="17" spans="1:57" s="55" customFormat="1" ht="18" customHeight="1" thickBot="1">
      <c r="A17" s="308"/>
      <c r="B17" s="305" t="s">
        <v>82</v>
      </c>
      <c r="C17" s="306" t="s">
        <v>29</v>
      </c>
      <c r="D17" s="78" t="s">
        <v>17</v>
      </c>
      <c r="E17" s="76">
        <f aca="true" t="shared" si="7" ref="E17:U17">E19+E21+E23+E25+E27+E29+E31</f>
        <v>22</v>
      </c>
      <c r="F17" s="76">
        <f t="shared" si="7"/>
        <v>22</v>
      </c>
      <c r="G17" s="76">
        <f t="shared" si="7"/>
        <v>24</v>
      </c>
      <c r="H17" s="76">
        <f t="shared" si="7"/>
        <v>22</v>
      </c>
      <c r="I17" s="76">
        <f t="shared" si="7"/>
        <v>22</v>
      </c>
      <c r="J17" s="76">
        <f t="shared" si="7"/>
        <v>24</v>
      </c>
      <c r="K17" s="76">
        <f t="shared" si="7"/>
        <v>24</v>
      </c>
      <c r="L17" s="76">
        <f t="shared" si="7"/>
        <v>24</v>
      </c>
      <c r="M17" s="76">
        <f t="shared" si="7"/>
        <v>22</v>
      </c>
      <c r="N17" s="76">
        <f t="shared" si="7"/>
        <v>24</v>
      </c>
      <c r="O17" s="76">
        <f t="shared" si="7"/>
        <v>24</v>
      </c>
      <c r="P17" s="76">
        <f t="shared" si="7"/>
        <v>22</v>
      </c>
      <c r="Q17" s="76">
        <f t="shared" si="7"/>
        <v>22</v>
      </c>
      <c r="R17" s="76">
        <f t="shared" si="7"/>
        <v>22</v>
      </c>
      <c r="S17" s="76">
        <f t="shared" si="7"/>
        <v>23</v>
      </c>
      <c r="T17" s="76">
        <f t="shared" si="7"/>
        <v>23</v>
      </c>
      <c r="U17" s="76">
        <f t="shared" si="7"/>
        <v>22</v>
      </c>
      <c r="V17" s="61">
        <f t="shared" si="1"/>
        <v>388</v>
      </c>
      <c r="W17" s="61"/>
      <c r="X17" s="105">
        <f>X19+X21+X23+X25+X27+X29+X31</f>
        <v>24</v>
      </c>
      <c r="Y17" s="105">
        <f aca="true" t="shared" si="8" ref="Y17:AS17">Y19+Y21+Y23+Y25+Y27+Y29+Y31</f>
        <v>22</v>
      </c>
      <c r="Z17" s="105">
        <f t="shared" si="8"/>
        <v>20</v>
      </c>
      <c r="AA17" s="105">
        <f t="shared" si="8"/>
        <v>24</v>
      </c>
      <c r="AB17" s="105">
        <f t="shared" si="8"/>
        <v>22</v>
      </c>
      <c r="AC17" s="105">
        <f t="shared" si="8"/>
        <v>22</v>
      </c>
      <c r="AD17" s="105">
        <f t="shared" si="8"/>
        <v>20</v>
      </c>
      <c r="AE17" s="105">
        <f t="shared" si="8"/>
        <v>22</v>
      </c>
      <c r="AF17" s="105">
        <f t="shared" si="8"/>
        <v>22</v>
      </c>
      <c r="AG17" s="105">
        <f t="shared" si="8"/>
        <v>20</v>
      </c>
      <c r="AH17" s="105">
        <f t="shared" si="8"/>
        <v>22</v>
      </c>
      <c r="AI17" s="105">
        <f t="shared" si="8"/>
        <v>22</v>
      </c>
      <c r="AJ17" s="105">
        <f t="shared" si="8"/>
        <v>22</v>
      </c>
      <c r="AK17" s="105">
        <f t="shared" si="8"/>
        <v>22</v>
      </c>
      <c r="AL17" s="105">
        <f t="shared" si="8"/>
        <v>24</v>
      </c>
      <c r="AM17" s="105">
        <f t="shared" si="8"/>
        <v>22</v>
      </c>
      <c r="AN17" s="105">
        <f t="shared" si="8"/>
        <v>22</v>
      </c>
      <c r="AO17" s="105">
        <f t="shared" si="8"/>
        <v>22</v>
      </c>
      <c r="AP17" s="149">
        <f t="shared" si="8"/>
        <v>0</v>
      </c>
      <c r="AQ17" s="111">
        <f t="shared" si="8"/>
        <v>24</v>
      </c>
      <c r="AR17" s="111">
        <f t="shared" si="8"/>
        <v>22</v>
      </c>
      <c r="AS17" s="105">
        <f t="shared" si="8"/>
        <v>20</v>
      </c>
      <c r="AT17" s="126">
        <f t="shared" si="3"/>
        <v>462</v>
      </c>
      <c r="AU17" s="30"/>
      <c r="AV17" s="95"/>
      <c r="AW17" s="95"/>
      <c r="AX17" s="95"/>
      <c r="AY17" s="95"/>
      <c r="AZ17" s="95"/>
      <c r="BA17" s="95"/>
      <c r="BB17" s="95"/>
      <c r="BC17" s="95"/>
      <c r="BD17" s="129"/>
      <c r="BE17" s="244">
        <f t="shared" si="6"/>
        <v>850</v>
      </c>
    </row>
    <row r="18" spans="1:57" s="55" customFormat="1" ht="18" customHeight="1" thickBot="1">
      <c r="A18" s="308"/>
      <c r="B18" s="305"/>
      <c r="C18" s="305"/>
      <c r="D18" s="78" t="s">
        <v>18</v>
      </c>
      <c r="E18" s="76">
        <f aca="true" t="shared" si="9" ref="E18:U18">E20+E22+E24+E26+E28+E30+E32</f>
        <v>11</v>
      </c>
      <c r="F18" s="76">
        <f t="shared" si="9"/>
        <v>11</v>
      </c>
      <c r="G18" s="76">
        <f t="shared" si="9"/>
        <v>12</v>
      </c>
      <c r="H18" s="76">
        <f t="shared" si="9"/>
        <v>11</v>
      </c>
      <c r="I18" s="76">
        <f t="shared" si="9"/>
        <v>11</v>
      </c>
      <c r="J18" s="76">
        <f t="shared" si="9"/>
        <v>12</v>
      </c>
      <c r="K18" s="76">
        <f t="shared" si="9"/>
        <v>12</v>
      </c>
      <c r="L18" s="76">
        <f t="shared" si="9"/>
        <v>12</v>
      </c>
      <c r="M18" s="76">
        <f t="shared" si="9"/>
        <v>11</v>
      </c>
      <c r="N18" s="76">
        <f t="shared" si="9"/>
        <v>12</v>
      </c>
      <c r="O18" s="76">
        <f t="shared" si="9"/>
        <v>12</v>
      </c>
      <c r="P18" s="76">
        <f t="shared" si="9"/>
        <v>11</v>
      </c>
      <c r="Q18" s="76">
        <f t="shared" si="9"/>
        <v>11</v>
      </c>
      <c r="R18" s="76">
        <f t="shared" si="9"/>
        <v>11</v>
      </c>
      <c r="S18" s="76">
        <f t="shared" si="9"/>
        <v>11</v>
      </c>
      <c r="T18" s="76">
        <f t="shared" si="9"/>
        <v>12</v>
      </c>
      <c r="U18" s="76">
        <f t="shared" si="9"/>
        <v>11</v>
      </c>
      <c r="V18" s="61">
        <f t="shared" si="1"/>
        <v>194</v>
      </c>
      <c r="W18" s="61"/>
      <c r="X18" s="102">
        <f>X20+X22+X24+X26+X28+X30+X32</f>
        <v>12</v>
      </c>
      <c r="Y18" s="102">
        <f aca="true" t="shared" si="10" ref="Y18:AS18">Y20+Y22+Y24+Y26+Y28+Y30+Y32</f>
        <v>11</v>
      </c>
      <c r="Z18" s="102">
        <f t="shared" si="10"/>
        <v>10</v>
      </c>
      <c r="AA18" s="102">
        <f t="shared" si="10"/>
        <v>12</v>
      </c>
      <c r="AB18" s="102">
        <f t="shared" si="10"/>
        <v>11</v>
      </c>
      <c r="AC18" s="102">
        <f t="shared" si="10"/>
        <v>11</v>
      </c>
      <c r="AD18" s="102">
        <f t="shared" si="10"/>
        <v>10</v>
      </c>
      <c r="AE18" s="102">
        <f t="shared" si="10"/>
        <v>11</v>
      </c>
      <c r="AF18" s="102">
        <f t="shared" si="10"/>
        <v>11</v>
      </c>
      <c r="AG18" s="102">
        <f t="shared" si="10"/>
        <v>10</v>
      </c>
      <c r="AH18" s="102">
        <f t="shared" si="10"/>
        <v>11</v>
      </c>
      <c r="AI18" s="102">
        <f t="shared" si="10"/>
        <v>11</v>
      </c>
      <c r="AJ18" s="102">
        <f t="shared" si="10"/>
        <v>11</v>
      </c>
      <c r="AK18" s="102">
        <f t="shared" si="10"/>
        <v>11</v>
      </c>
      <c r="AL18" s="102">
        <f t="shared" si="10"/>
        <v>12</v>
      </c>
      <c r="AM18" s="102">
        <f t="shared" si="10"/>
        <v>11</v>
      </c>
      <c r="AN18" s="102">
        <f t="shared" si="10"/>
        <v>11</v>
      </c>
      <c r="AO18" s="102">
        <f t="shared" si="10"/>
        <v>11</v>
      </c>
      <c r="AP18" s="150">
        <f t="shared" si="10"/>
        <v>0</v>
      </c>
      <c r="AQ18" s="235">
        <f t="shared" si="10"/>
        <v>12</v>
      </c>
      <c r="AR18" s="102">
        <f t="shared" si="10"/>
        <v>11</v>
      </c>
      <c r="AS18" s="102">
        <f t="shared" si="10"/>
        <v>10</v>
      </c>
      <c r="AT18" s="126">
        <f t="shared" si="3"/>
        <v>231</v>
      </c>
      <c r="AU18" s="30"/>
      <c r="AV18" s="95"/>
      <c r="AW18" s="95"/>
      <c r="AX18" s="95"/>
      <c r="AY18" s="95"/>
      <c r="AZ18" s="95"/>
      <c r="BA18" s="95"/>
      <c r="BB18" s="95"/>
      <c r="BC18" s="95"/>
      <c r="BD18" s="129"/>
      <c r="BE18" s="244">
        <f t="shared" si="6"/>
        <v>425</v>
      </c>
    </row>
    <row r="19" spans="1:57" s="55" customFormat="1" ht="18" customHeight="1" thickBot="1">
      <c r="A19" s="308"/>
      <c r="B19" s="293" t="s">
        <v>70</v>
      </c>
      <c r="C19" s="313" t="s">
        <v>21</v>
      </c>
      <c r="D19" s="8" t="s">
        <v>17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1">
        <v>2</v>
      </c>
      <c r="V19" s="61">
        <f t="shared" si="1"/>
        <v>34</v>
      </c>
      <c r="W19" s="61"/>
      <c r="X19" s="106">
        <v>4</v>
      </c>
      <c r="Y19" s="106">
        <v>2</v>
      </c>
      <c r="Z19" s="106">
        <v>2</v>
      </c>
      <c r="AA19" s="106">
        <v>2</v>
      </c>
      <c r="AB19" s="106">
        <v>2</v>
      </c>
      <c r="AC19" s="106">
        <v>2</v>
      </c>
      <c r="AD19" s="106">
        <v>2</v>
      </c>
      <c r="AE19" s="106">
        <v>2</v>
      </c>
      <c r="AF19" s="106">
        <v>2</v>
      </c>
      <c r="AG19" s="106">
        <v>2</v>
      </c>
      <c r="AH19" s="106">
        <v>2</v>
      </c>
      <c r="AI19" s="106">
        <v>2</v>
      </c>
      <c r="AJ19" s="106">
        <v>2</v>
      </c>
      <c r="AK19" s="106">
        <v>2</v>
      </c>
      <c r="AL19" s="106">
        <v>2</v>
      </c>
      <c r="AM19" s="106">
        <v>2</v>
      </c>
      <c r="AN19" s="106">
        <v>2</v>
      </c>
      <c r="AO19" s="106">
        <v>2</v>
      </c>
      <c r="AP19" s="149"/>
      <c r="AQ19" s="108">
        <v>2</v>
      </c>
      <c r="AR19" s="108">
        <v>2</v>
      </c>
      <c r="AS19" s="106">
        <v>2</v>
      </c>
      <c r="AT19" s="126">
        <f t="shared" si="3"/>
        <v>44</v>
      </c>
      <c r="AU19" s="30"/>
      <c r="AV19" s="6"/>
      <c r="AW19" s="6"/>
      <c r="AX19" s="6"/>
      <c r="AY19" s="6"/>
      <c r="AZ19" s="6"/>
      <c r="BA19" s="6"/>
      <c r="BB19" s="6"/>
      <c r="BC19" s="6"/>
      <c r="BD19" s="129"/>
      <c r="BE19" s="244">
        <f t="shared" si="6"/>
        <v>78</v>
      </c>
    </row>
    <row r="20" spans="1:57" s="55" customFormat="1" ht="18" customHeight="1" thickBot="1">
      <c r="A20" s="308"/>
      <c r="B20" s="293"/>
      <c r="C20" s="313"/>
      <c r="D20" s="8" t="s">
        <v>18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61">
        <f t="shared" si="1"/>
        <v>17</v>
      </c>
      <c r="W20" s="61"/>
      <c r="X20" s="106">
        <v>2</v>
      </c>
      <c r="Y20" s="106">
        <v>1</v>
      </c>
      <c r="Z20" s="107">
        <v>1</v>
      </c>
      <c r="AA20" s="107">
        <v>1</v>
      </c>
      <c r="AB20" s="107">
        <v>1</v>
      </c>
      <c r="AC20" s="107">
        <v>1</v>
      </c>
      <c r="AD20" s="107">
        <v>1</v>
      </c>
      <c r="AE20" s="107">
        <v>1</v>
      </c>
      <c r="AF20" s="107">
        <v>1</v>
      </c>
      <c r="AG20" s="107">
        <v>1</v>
      </c>
      <c r="AH20" s="107">
        <v>1</v>
      </c>
      <c r="AI20" s="107">
        <v>1</v>
      </c>
      <c r="AJ20" s="107">
        <v>1</v>
      </c>
      <c r="AK20" s="107">
        <v>1</v>
      </c>
      <c r="AL20" s="107">
        <v>1</v>
      </c>
      <c r="AM20" s="107">
        <v>1</v>
      </c>
      <c r="AN20" s="107">
        <v>1</v>
      </c>
      <c r="AO20" s="107">
        <v>1</v>
      </c>
      <c r="AP20" s="150"/>
      <c r="AQ20" s="108">
        <v>1</v>
      </c>
      <c r="AR20" s="107">
        <v>1</v>
      </c>
      <c r="AS20" s="107">
        <v>1</v>
      </c>
      <c r="AT20" s="126">
        <f t="shared" si="3"/>
        <v>22</v>
      </c>
      <c r="AU20" s="30"/>
      <c r="AV20" s="6"/>
      <c r="AW20" s="6"/>
      <c r="AX20" s="6"/>
      <c r="AY20" s="6"/>
      <c r="AZ20" s="6"/>
      <c r="BA20" s="6"/>
      <c r="BB20" s="6"/>
      <c r="BC20" s="6"/>
      <c r="BD20" s="129"/>
      <c r="BE20" s="244">
        <f t="shared" si="6"/>
        <v>39</v>
      </c>
    </row>
    <row r="21" spans="1:57" s="55" customFormat="1" ht="18" customHeight="1" thickBot="1">
      <c r="A21" s="308"/>
      <c r="B21" s="293" t="s">
        <v>71</v>
      </c>
      <c r="C21" s="314" t="s">
        <v>22</v>
      </c>
      <c r="D21" s="8" t="s">
        <v>17</v>
      </c>
      <c r="E21" s="21">
        <v>2</v>
      </c>
      <c r="F21" s="21">
        <v>2</v>
      </c>
      <c r="G21" s="21">
        <v>4</v>
      </c>
      <c r="H21" s="21">
        <v>2</v>
      </c>
      <c r="I21" s="21">
        <v>4</v>
      </c>
      <c r="J21" s="21">
        <v>2</v>
      </c>
      <c r="K21" s="21">
        <v>4</v>
      </c>
      <c r="L21" s="21">
        <v>2</v>
      </c>
      <c r="M21" s="21">
        <v>4</v>
      </c>
      <c r="N21" s="21">
        <v>2</v>
      </c>
      <c r="O21" s="21">
        <v>4</v>
      </c>
      <c r="P21" s="21">
        <v>4</v>
      </c>
      <c r="Q21" s="21">
        <v>4</v>
      </c>
      <c r="R21" s="21">
        <v>2</v>
      </c>
      <c r="S21" s="21">
        <v>4</v>
      </c>
      <c r="T21" s="21">
        <v>2</v>
      </c>
      <c r="U21" s="21">
        <v>3</v>
      </c>
      <c r="V21" s="61">
        <f t="shared" si="1"/>
        <v>51</v>
      </c>
      <c r="W21" s="61"/>
      <c r="X21" s="106">
        <v>4</v>
      </c>
      <c r="Y21" s="106">
        <v>2</v>
      </c>
      <c r="Z21" s="106">
        <v>4</v>
      </c>
      <c r="AA21" s="106">
        <v>4</v>
      </c>
      <c r="AB21" s="106">
        <v>4</v>
      </c>
      <c r="AC21" s="106">
        <v>2</v>
      </c>
      <c r="AD21" s="106">
        <v>4</v>
      </c>
      <c r="AE21" s="106">
        <v>2</v>
      </c>
      <c r="AF21" s="106">
        <v>4</v>
      </c>
      <c r="AG21" s="106">
        <v>2</v>
      </c>
      <c r="AH21" s="106">
        <v>4</v>
      </c>
      <c r="AI21" s="106">
        <v>2</v>
      </c>
      <c r="AJ21" s="106">
        <v>4</v>
      </c>
      <c r="AK21" s="106">
        <v>2</v>
      </c>
      <c r="AL21" s="106">
        <v>4</v>
      </c>
      <c r="AM21" s="106">
        <v>2</v>
      </c>
      <c r="AN21" s="108">
        <v>4</v>
      </c>
      <c r="AO21" s="106">
        <v>2</v>
      </c>
      <c r="AP21" s="149"/>
      <c r="AQ21" s="108">
        <v>4</v>
      </c>
      <c r="AR21" s="106">
        <v>4</v>
      </c>
      <c r="AS21" s="106">
        <v>2</v>
      </c>
      <c r="AT21" s="126">
        <f t="shared" si="3"/>
        <v>66</v>
      </c>
      <c r="AU21" s="30"/>
      <c r="AV21" s="6"/>
      <c r="AW21" s="6"/>
      <c r="AX21" s="6"/>
      <c r="AY21" s="6"/>
      <c r="AZ21" s="6"/>
      <c r="BA21" s="6"/>
      <c r="BB21" s="6"/>
      <c r="BC21" s="6"/>
      <c r="BD21" s="129"/>
      <c r="BE21" s="244">
        <f t="shared" si="6"/>
        <v>117</v>
      </c>
    </row>
    <row r="22" spans="1:57" s="55" customFormat="1" ht="18" customHeight="1" thickBot="1">
      <c r="A22" s="308"/>
      <c r="B22" s="293"/>
      <c r="C22" s="315"/>
      <c r="D22" s="8" t="s">
        <v>18</v>
      </c>
      <c r="E22" s="21">
        <v>1</v>
      </c>
      <c r="F22" s="21">
        <v>1</v>
      </c>
      <c r="G22" s="21">
        <v>2</v>
      </c>
      <c r="H22" s="21">
        <v>1</v>
      </c>
      <c r="I22" s="21">
        <v>2</v>
      </c>
      <c r="J22" s="21">
        <v>1</v>
      </c>
      <c r="K22" s="21">
        <v>2</v>
      </c>
      <c r="L22" s="21">
        <v>1</v>
      </c>
      <c r="M22" s="21">
        <v>2</v>
      </c>
      <c r="N22" s="21">
        <v>1</v>
      </c>
      <c r="O22" s="21">
        <v>2</v>
      </c>
      <c r="P22" s="21">
        <v>2</v>
      </c>
      <c r="Q22" s="21">
        <v>2</v>
      </c>
      <c r="R22" s="21">
        <v>1</v>
      </c>
      <c r="S22" s="21">
        <v>2</v>
      </c>
      <c r="T22" s="21">
        <v>1</v>
      </c>
      <c r="U22" s="21">
        <v>2</v>
      </c>
      <c r="V22" s="61">
        <f t="shared" si="1"/>
        <v>26</v>
      </c>
      <c r="W22" s="61"/>
      <c r="X22" s="106">
        <v>2</v>
      </c>
      <c r="Y22" s="106">
        <v>1</v>
      </c>
      <c r="Z22" s="106">
        <v>2</v>
      </c>
      <c r="AA22" s="106">
        <v>2</v>
      </c>
      <c r="AB22" s="106">
        <v>2</v>
      </c>
      <c r="AC22" s="106">
        <v>1</v>
      </c>
      <c r="AD22" s="106">
        <v>2</v>
      </c>
      <c r="AE22" s="106">
        <v>1</v>
      </c>
      <c r="AF22" s="106">
        <v>2</v>
      </c>
      <c r="AG22" s="106">
        <v>1</v>
      </c>
      <c r="AH22" s="106">
        <v>2</v>
      </c>
      <c r="AI22" s="106">
        <v>1</v>
      </c>
      <c r="AJ22" s="106">
        <v>2</v>
      </c>
      <c r="AK22" s="106">
        <v>1</v>
      </c>
      <c r="AL22" s="106">
        <v>2</v>
      </c>
      <c r="AM22" s="106">
        <v>1</v>
      </c>
      <c r="AN22" s="106">
        <v>2</v>
      </c>
      <c r="AO22" s="106">
        <v>1</v>
      </c>
      <c r="AP22" s="149"/>
      <c r="AQ22" s="108">
        <v>2</v>
      </c>
      <c r="AR22" s="106">
        <v>2</v>
      </c>
      <c r="AS22" s="106">
        <v>1</v>
      </c>
      <c r="AT22" s="126">
        <f t="shared" si="3"/>
        <v>33</v>
      </c>
      <c r="AU22" s="30"/>
      <c r="AV22" s="6"/>
      <c r="AW22" s="6"/>
      <c r="AX22" s="6"/>
      <c r="AY22" s="6"/>
      <c r="AZ22" s="6"/>
      <c r="BA22" s="6"/>
      <c r="BB22" s="6"/>
      <c r="BC22" s="6"/>
      <c r="BD22" s="129"/>
      <c r="BE22" s="244">
        <f t="shared" si="6"/>
        <v>59</v>
      </c>
    </row>
    <row r="23" spans="1:57" s="55" customFormat="1" ht="18" customHeight="1" thickBot="1">
      <c r="A23" s="308"/>
      <c r="B23" s="293" t="s">
        <v>72</v>
      </c>
      <c r="C23" s="314" t="s">
        <v>23</v>
      </c>
      <c r="D23" s="8" t="s">
        <v>17</v>
      </c>
      <c r="E23" s="21">
        <v>2</v>
      </c>
      <c r="F23" s="21">
        <v>2</v>
      </c>
      <c r="G23" s="21">
        <v>4</v>
      </c>
      <c r="H23" s="21">
        <v>4</v>
      </c>
      <c r="I23" s="21">
        <v>2</v>
      </c>
      <c r="J23" s="21">
        <v>4</v>
      </c>
      <c r="K23" s="21">
        <v>4</v>
      </c>
      <c r="L23" s="21">
        <v>4</v>
      </c>
      <c r="M23" s="21">
        <v>2</v>
      </c>
      <c r="N23" s="21">
        <v>4</v>
      </c>
      <c r="O23" s="21">
        <v>4</v>
      </c>
      <c r="P23" s="21">
        <v>2</v>
      </c>
      <c r="Q23" s="21">
        <v>2</v>
      </c>
      <c r="R23" s="21">
        <v>2</v>
      </c>
      <c r="S23" s="21">
        <v>3</v>
      </c>
      <c r="T23" s="21">
        <v>4</v>
      </c>
      <c r="U23" s="21">
        <v>2</v>
      </c>
      <c r="V23" s="61">
        <f t="shared" si="1"/>
        <v>51</v>
      </c>
      <c r="W23" s="61"/>
      <c r="X23" s="106">
        <v>2</v>
      </c>
      <c r="Y23" s="106">
        <v>4</v>
      </c>
      <c r="Z23" s="109">
        <v>2</v>
      </c>
      <c r="AA23" s="109">
        <v>4</v>
      </c>
      <c r="AB23" s="109">
        <v>2</v>
      </c>
      <c r="AC23" s="109">
        <v>4</v>
      </c>
      <c r="AD23" s="109">
        <v>2</v>
      </c>
      <c r="AE23" s="109">
        <v>4</v>
      </c>
      <c r="AF23" s="109">
        <v>2</v>
      </c>
      <c r="AG23" s="109">
        <v>4</v>
      </c>
      <c r="AH23" s="109">
        <v>2</v>
      </c>
      <c r="AI23" s="109">
        <v>4</v>
      </c>
      <c r="AJ23" s="109">
        <v>2</v>
      </c>
      <c r="AK23" s="109">
        <v>4</v>
      </c>
      <c r="AL23" s="109">
        <v>2</v>
      </c>
      <c r="AM23" s="109">
        <v>4</v>
      </c>
      <c r="AN23" s="109">
        <v>2</v>
      </c>
      <c r="AO23" s="109">
        <v>4</v>
      </c>
      <c r="AP23" s="228"/>
      <c r="AQ23" s="108">
        <v>4</v>
      </c>
      <c r="AR23" s="109">
        <v>4</v>
      </c>
      <c r="AS23" s="109">
        <v>4</v>
      </c>
      <c r="AT23" s="126">
        <f t="shared" si="3"/>
        <v>66</v>
      </c>
      <c r="AU23" s="30"/>
      <c r="AV23" s="6"/>
      <c r="AW23" s="6"/>
      <c r="AX23" s="6"/>
      <c r="AY23" s="6"/>
      <c r="AZ23" s="6"/>
      <c r="BA23" s="6"/>
      <c r="BB23" s="6"/>
      <c r="BC23" s="6"/>
      <c r="BD23" s="129"/>
      <c r="BE23" s="244">
        <f t="shared" si="6"/>
        <v>117</v>
      </c>
    </row>
    <row r="24" spans="1:57" s="55" customFormat="1" ht="18" customHeight="1" thickBot="1">
      <c r="A24" s="308"/>
      <c r="B24" s="293"/>
      <c r="C24" s="315"/>
      <c r="D24" s="8" t="s">
        <v>18</v>
      </c>
      <c r="E24" s="21">
        <v>1</v>
      </c>
      <c r="F24" s="21">
        <v>1</v>
      </c>
      <c r="G24" s="21">
        <v>2</v>
      </c>
      <c r="H24" s="21">
        <v>2</v>
      </c>
      <c r="I24" s="21">
        <v>1</v>
      </c>
      <c r="J24" s="21">
        <v>2</v>
      </c>
      <c r="K24" s="21">
        <v>2</v>
      </c>
      <c r="L24" s="21">
        <v>2</v>
      </c>
      <c r="M24" s="21">
        <v>1</v>
      </c>
      <c r="N24" s="21">
        <v>2</v>
      </c>
      <c r="O24" s="21">
        <v>2</v>
      </c>
      <c r="P24" s="21">
        <v>1</v>
      </c>
      <c r="Q24" s="21">
        <v>1</v>
      </c>
      <c r="R24" s="21">
        <v>1</v>
      </c>
      <c r="S24" s="21">
        <v>1</v>
      </c>
      <c r="T24" s="21">
        <v>2</v>
      </c>
      <c r="U24" s="21">
        <v>1</v>
      </c>
      <c r="V24" s="61">
        <f t="shared" si="1"/>
        <v>25</v>
      </c>
      <c r="W24" s="61"/>
      <c r="X24" s="106">
        <v>1</v>
      </c>
      <c r="Y24" s="106">
        <v>2</v>
      </c>
      <c r="Z24" s="106">
        <v>1</v>
      </c>
      <c r="AA24" s="106">
        <v>2</v>
      </c>
      <c r="AB24" s="106">
        <v>1</v>
      </c>
      <c r="AC24" s="106">
        <v>2</v>
      </c>
      <c r="AD24" s="106">
        <v>1</v>
      </c>
      <c r="AE24" s="106">
        <v>2</v>
      </c>
      <c r="AF24" s="106">
        <v>1</v>
      </c>
      <c r="AG24" s="106">
        <v>2</v>
      </c>
      <c r="AH24" s="106">
        <v>1</v>
      </c>
      <c r="AI24" s="106">
        <v>2</v>
      </c>
      <c r="AJ24" s="106">
        <v>1</v>
      </c>
      <c r="AK24" s="106">
        <v>2</v>
      </c>
      <c r="AL24" s="106">
        <v>1</v>
      </c>
      <c r="AM24" s="106">
        <v>2</v>
      </c>
      <c r="AN24" s="106">
        <v>1</v>
      </c>
      <c r="AO24" s="106">
        <v>2</v>
      </c>
      <c r="AP24" s="149"/>
      <c r="AQ24" s="108">
        <v>2</v>
      </c>
      <c r="AR24" s="106">
        <v>2</v>
      </c>
      <c r="AS24" s="106">
        <v>2</v>
      </c>
      <c r="AT24" s="126">
        <f t="shared" si="3"/>
        <v>33</v>
      </c>
      <c r="AU24" s="30"/>
      <c r="AV24" s="6"/>
      <c r="AW24" s="6"/>
      <c r="AX24" s="6"/>
      <c r="AY24" s="6"/>
      <c r="AZ24" s="6"/>
      <c r="BA24" s="6"/>
      <c r="BB24" s="6"/>
      <c r="BC24" s="6"/>
      <c r="BD24" s="129"/>
      <c r="BE24" s="244">
        <f t="shared" si="6"/>
        <v>58</v>
      </c>
    </row>
    <row r="25" spans="1:57" s="55" customFormat="1" ht="18" customHeight="1" thickBot="1">
      <c r="A25" s="308"/>
      <c r="B25" s="293" t="s">
        <v>73</v>
      </c>
      <c r="C25" s="314" t="s">
        <v>83</v>
      </c>
      <c r="D25" s="8" t="s">
        <v>17</v>
      </c>
      <c r="E25" s="21">
        <v>6</v>
      </c>
      <c r="F25" s="21">
        <v>6</v>
      </c>
      <c r="G25" s="21">
        <v>6</v>
      </c>
      <c r="H25" s="21">
        <v>6</v>
      </c>
      <c r="I25" s="21">
        <v>6</v>
      </c>
      <c r="J25" s="21">
        <v>6</v>
      </c>
      <c r="K25" s="21">
        <v>6</v>
      </c>
      <c r="L25" s="21">
        <v>6</v>
      </c>
      <c r="M25" s="21">
        <v>6</v>
      </c>
      <c r="N25" s="21">
        <v>6</v>
      </c>
      <c r="O25" s="21">
        <v>6</v>
      </c>
      <c r="P25" s="21">
        <v>6</v>
      </c>
      <c r="Q25" s="21">
        <v>6</v>
      </c>
      <c r="R25" s="21">
        <v>6</v>
      </c>
      <c r="S25" s="21">
        <v>6</v>
      </c>
      <c r="T25" s="21">
        <v>6</v>
      </c>
      <c r="U25" s="21">
        <v>6</v>
      </c>
      <c r="V25" s="61">
        <f t="shared" si="1"/>
        <v>102</v>
      </c>
      <c r="W25" s="61"/>
      <c r="X25" s="106">
        <v>6</v>
      </c>
      <c r="Y25" s="106">
        <v>6</v>
      </c>
      <c r="Z25" s="106">
        <v>6</v>
      </c>
      <c r="AA25" s="106">
        <v>6</v>
      </c>
      <c r="AB25" s="106">
        <v>8</v>
      </c>
      <c r="AC25" s="106">
        <v>6</v>
      </c>
      <c r="AD25" s="106">
        <v>6</v>
      </c>
      <c r="AE25" s="106">
        <v>6</v>
      </c>
      <c r="AF25" s="106">
        <v>8</v>
      </c>
      <c r="AG25" s="106">
        <v>6</v>
      </c>
      <c r="AH25" s="106">
        <v>6</v>
      </c>
      <c r="AI25" s="106">
        <v>6</v>
      </c>
      <c r="AJ25" s="106">
        <v>6</v>
      </c>
      <c r="AK25" s="106">
        <v>6</v>
      </c>
      <c r="AL25" s="107">
        <v>8</v>
      </c>
      <c r="AM25" s="106">
        <v>6</v>
      </c>
      <c r="AN25" s="107">
        <v>6</v>
      </c>
      <c r="AO25" s="106">
        <v>6</v>
      </c>
      <c r="AP25" s="149"/>
      <c r="AQ25" s="108">
        <v>6</v>
      </c>
      <c r="AR25" s="106">
        <v>6</v>
      </c>
      <c r="AS25" s="106">
        <v>6</v>
      </c>
      <c r="AT25" s="126">
        <f t="shared" si="3"/>
        <v>132</v>
      </c>
      <c r="AU25" s="30"/>
      <c r="AV25" s="6"/>
      <c r="AW25" s="6"/>
      <c r="AX25" s="6"/>
      <c r="AY25" s="6"/>
      <c r="AZ25" s="6"/>
      <c r="BA25" s="6"/>
      <c r="BB25" s="6"/>
      <c r="BC25" s="6"/>
      <c r="BD25" s="129"/>
      <c r="BE25" s="244">
        <f t="shared" si="6"/>
        <v>234</v>
      </c>
    </row>
    <row r="26" spans="1:57" s="55" customFormat="1" ht="18" customHeight="1" thickBot="1">
      <c r="A26" s="308"/>
      <c r="B26" s="293"/>
      <c r="C26" s="315"/>
      <c r="D26" s="8" t="s">
        <v>18</v>
      </c>
      <c r="E26" s="21">
        <v>3</v>
      </c>
      <c r="F26" s="21">
        <v>3</v>
      </c>
      <c r="G26" s="21">
        <v>3</v>
      </c>
      <c r="H26" s="21">
        <v>3</v>
      </c>
      <c r="I26" s="21">
        <v>3</v>
      </c>
      <c r="J26" s="21">
        <v>3</v>
      </c>
      <c r="K26" s="21">
        <v>3</v>
      </c>
      <c r="L26" s="21">
        <v>3</v>
      </c>
      <c r="M26" s="21">
        <v>3</v>
      </c>
      <c r="N26" s="21">
        <v>3</v>
      </c>
      <c r="O26" s="21">
        <v>3</v>
      </c>
      <c r="P26" s="21">
        <v>3</v>
      </c>
      <c r="Q26" s="21">
        <v>3</v>
      </c>
      <c r="R26" s="21">
        <v>3</v>
      </c>
      <c r="S26" s="21">
        <v>3</v>
      </c>
      <c r="T26" s="21">
        <v>3</v>
      </c>
      <c r="U26" s="21">
        <v>3</v>
      </c>
      <c r="V26" s="61">
        <f t="shared" si="1"/>
        <v>51</v>
      </c>
      <c r="W26" s="61"/>
      <c r="X26" s="106">
        <v>3</v>
      </c>
      <c r="Y26" s="106">
        <v>3</v>
      </c>
      <c r="Z26" s="106">
        <v>3</v>
      </c>
      <c r="AA26" s="106">
        <v>3</v>
      </c>
      <c r="AB26" s="106">
        <v>4</v>
      </c>
      <c r="AC26" s="106">
        <v>3</v>
      </c>
      <c r="AD26" s="106">
        <v>3</v>
      </c>
      <c r="AE26" s="106">
        <v>3</v>
      </c>
      <c r="AF26" s="106">
        <v>4</v>
      </c>
      <c r="AG26" s="106">
        <v>3</v>
      </c>
      <c r="AH26" s="106">
        <v>3</v>
      </c>
      <c r="AI26" s="106">
        <v>3</v>
      </c>
      <c r="AJ26" s="106">
        <v>3</v>
      </c>
      <c r="AK26" s="106">
        <v>3</v>
      </c>
      <c r="AL26" s="106">
        <v>4</v>
      </c>
      <c r="AM26" s="106">
        <v>3</v>
      </c>
      <c r="AN26" s="106">
        <v>3</v>
      </c>
      <c r="AO26" s="106">
        <v>3</v>
      </c>
      <c r="AP26" s="149"/>
      <c r="AQ26" s="108">
        <v>3</v>
      </c>
      <c r="AR26" s="106">
        <v>3</v>
      </c>
      <c r="AS26" s="106">
        <v>3</v>
      </c>
      <c r="AT26" s="126">
        <f t="shared" si="3"/>
        <v>66</v>
      </c>
      <c r="AU26" s="30"/>
      <c r="AV26" s="6"/>
      <c r="AW26" s="6"/>
      <c r="AX26" s="6"/>
      <c r="AY26" s="6"/>
      <c r="AZ26" s="6"/>
      <c r="BA26" s="6"/>
      <c r="BB26" s="6"/>
      <c r="BC26" s="6"/>
      <c r="BD26" s="129"/>
      <c r="BE26" s="244">
        <f t="shared" si="6"/>
        <v>117</v>
      </c>
    </row>
    <row r="27" spans="1:57" s="55" customFormat="1" ht="18" customHeight="1" thickBot="1">
      <c r="A27" s="308"/>
      <c r="B27" s="293" t="s">
        <v>74</v>
      </c>
      <c r="C27" s="314" t="s">
        <v>84</v>
      </c>
      <c r="D27" s="8" t="s">
        <v>17</v>
      </c>
      <c r="E27" s="21">
        <v>4</v>
      </c>
      <c r="F27" s="21">
        <v>4</v>
      </c>
      <c r="G27" s="21">
        <v>4</v>
      </c>
      <c r="H27" s="21">
        <v>4</v>
      </c>
      <c r="I27" s="21">
        <v>4</v>
      </c>
      <c r="J27" s="21">
        <v>4</v>
      </c>
      <c r="K27" s="21">
        <v>4</v>
      </c>
      <c r="L27" s="21">
        <v>4</v>
      </c>
      <c r="M27" s="21">
        <v>4</v>
      </c>
      <c r="N27" s="21">
        <v>4</v>
      </c>
      <c r="O27" s="21">
        <v>4</v>
      </c>
      <c r="P27" s="21">
        <v>2</v>
      </c>
      <c r="Q27" s="21">
        <v>4</v>
      </c>
      <c r="R27" s="21">
        <v>4</v>
      </c>
      <c r="S27" s="21">
        <v>4</v>
      </c>
      <c r="T27" s="21">
        <v>3</v>
      </c>
      <c r="U27" s="21">
        <v>4</v>
      </c>
      <c r="V27" s="61">
        <f t="shared" si="1"/>
        <v>65</v>
      </c>
      <c r="W27" s="61"/>
      <c r="X27" s="106">
        <v>2</v>
      </c>
      <c r="Y27" s="106">
        <v>2</v>
      </c>
      <c r="Z27" s="106">
        <v>2</v>
      </c>
      <c r="AA27" s="106">
        <v>2</v>
      </c>
      <c r="AB27" s="106">
        <v>2</v>
      </c>
      <c r="AC27" s="106">
        <v>2</v>
      </c>
      <c r="AD27" s="106">
        <v>2</v>
      </c>
      <c r="AE27" s="106">
        <v>2</v>
      </c>
      <c r="AF27" s="106">
        <v>2</v>
      </c>
      <c r="AG27" s="106">
        <v>2</v>
      </c>
      <c r="AH27" s="106">
        <v>4</v>
      </c>
      <c r="AI27" s="106">
        <v>2</v>
      </c>
      <c r="AJ27" s="106">
        <v>4</v>
      </c>
      <c r="AK27" s="106">
        <v>2</v>
      </c>
      <c r="AL27" s="106">
        <v>4</v>
      </c>
      <c r="AM27" s="106">
        <v>2</v>
      </c>
      <c r="AN27" s="106">
        <v>4</v>
      </c>
      <c r="AO27" s="106">
        <v>4</v>
      </c>
      <c r="AP27" s="149"/>
      <c r="AQ27" s="108">
        <v>2</v>
      </c>
      <c r="AR27" s="106">
        <v>2</v>
      </c>
      <c r="AS27" s="106">
        <v>2</v>
      </c>
      <c r="AT27" s="126">
        <f t="shared" si="3"/>
        <v>52</v>
      </c>
      <c r="AU27" s="30"/>
      <c r="AV27" s="6"/>
      <c r="AW27" s="6"/>
      <c r="AX27" s="6"/>
      <c r="AY27" s="6"/>
      <c r="AZ27" s="6"/>
      <c r="BA27" s="6"/>
      <c r="BB27" s="6"/>
      <c r="BC27" s="6"/>
      <c r="BD27" s="129"/>
      <c r="BE27" s="244">
        <f t="shared" si="6"/>
        <v>117</v>
      </c>
    </row>
    <row r="28" spans="1:57" s="55" customFormat="1" ht="18" customHeight="1" thickBot="1">
      <c r="A28" s="308"/>
      <c r="B28" s="293"/>
      <c r="C28" s="315"/>
      <c r="D28" s="8" t="s">
        <v>18</v>
      </c>
      <c r="E28" s="21">
        <v>2</v>
      </c>
      <c r="F28" s="21">
        <v>2</v>
      </c>
      <c r="G28" s="21">
        <v>2</v>
      </c>
      <c r="H28" s="21">
        <v>2</v>
      </c>
      <c r="I28" s="21">
        <v>2</v>
      </c>
      <c r="J28" s="21">
        <v>2</v>
      </c>
      <c r="K28" s="21">
        <v>2</v>
      </c>
      <c r="L28" s="21">
        <v>2</v>
      </c>
      <c r="M28" s="21">
        <v>2</v>
      </c>
      <c r="N28" s="21">
        <v>2</v>
      </c>
      <c r="O28" s="21">
        <v>2</v>
      </c>
      <c r="P28" s="21">
        <v>1</v>
      </c>
      <c r="Q28" s="21">
        <v>2</v>
      </c>
      <c r="R28" s="21">
        <v>2</v>
      </c>
      <c r="S28" s="21">
        <v>2</v>
      </c>
      <c r="T28" s="21">
        <v>2</v>
      </c>
      <c r="U28" s="21">
        <v>2</v>
      </c>
      <c r="V28" s="61">
        <f t="shared" si="1"/>
        <v>33</v>
      </c>
      <c r="W28" s="61"/>
      <c r="X28" s="106">
        <v>1</v>
      </c>
      <c r="Y28" s="106">
        <v>1</v>
      </c>
      <c r="Z28" s="106">
        <v>1</v>
      </c>
      <c r="AA28" s="106">
        <v>1</v>
      </c>
      <c r="AB28" s="106">
        <v>1</v>
      </c>
      <c r="AC28" s="106">
        <v>1</v>
      </c>
      <c r="AD28" s="106">
        <v>1</v>
      </c>
      <c r="AE28" s="106">
        <v>1</v>
      </c>
      <c r="AF28" s="106">
        <v>1</v>
      </c>
      <c r="AG28" s="106">
        <v>1</v>
      </c>
      <c r="AH28" s="106">
        <v>2</v>
      </c>
      <c r="AI28" s="106">
        <v>1</v>
      </c>
      <c r="AJ28" s="106">
        <v>2</v>
      </c>
      <c r="AK28" s="106">
        <v>1</v>
      </c>
      <c r="AL28" s="106">
        <v>2</v>
      </c>
      <c r="AM28" s="106">
        <v>1</v>
      </c>
      <c r="AN28" s="106">
        <v>2</v>
      </c>
      <c r="AO28" s="106">
        <v>2</v>
      </c>
      <c r="AP28" s="149"/>
      <c r="AQ28" s="108">
        <v>1</v>
      </c>
      <c r="AR28" s="106">
        <v>1</v>
      </c>
      <c r="AS28" s="106">
        <v>1</v>
      </c>
      <c r="AT28" s="126">
        <f t="shared" si="3"/>
        <v>26</v>
      </c>
      <c r="AU28" s="30"/>
      <c r="AV28" s="6"/>
      <c r="AW28" s="6"/>
      <c r="AX28" s="6"/>
      <c r="AY28" s="6"/>
      <c r="AZ28" s="6"/>
      <c r="BA28" s="6"/>
      <c r="BB28" s="6"/>
      <c r="BC28" s="6"/>
      <c r="BD28" s="129"/>
      <c r="BE28" s="244">
        <f t="shared" si="6"/>
        <v>59</v>
      </c>
    </row>
    <row r="29" spans="1:57" s="55" customFormat="1" ht="18" customHeight="1" thickBot="1">
      <c r="A29" s="308"/>
      <c r="B29" s="293" t="s">
        <v>79</v>
      </c>
      <c r="C29" s="314" t="s">
        <v>62</v>
      </c>
      <c r="D29" s="8" t="s">
        <v>17</v>
      </c>
      <c r="E29" s="21">
        <v>4</v>
      </c>
      <c r="F29" s="21">
        <v>4</v>
      </c>
      <c r="G29" s="21">
        <v>2</v>
      </c>
      <c r="H29" s="21">
        <v>2</v>
      </c>
      <c r="I29" s="21">
        <v>2</v>
      </c>
      <c r="J29" s="21">
        <v>4</v>
      </c>
      <c r="K29" s="21">
        <v>2</v>
      </c>
      <c r="L29" s="21">
        <v>4</v>
      </c>
      <c r="M29" s="21">
        <v>2</v>
      </c>
      <c r="N29" s="21">
        <v>4</v>
      </c>
      <c r="O29" s="21">
        <v>2</v>
      </c>
      <c r="P29" s="21">
        <v>4</v>
      </c>
      <c r="Q29" s="21">
        <v>2</v>
      </c>
      <c r="R29" s="21">
        <v>4</v>
      </c>
      <c r="S29" s="21">
        <v>2</v>
      </c>
      <c r="T29" s="21">
        <v>4</v>
      </c>
      <c r="U29" s="21">
        <v>3</v>
      </c>
      <c r="V29" s="61">
        <f t="shared" si="1"/>
        <v>51</v>
      </c>
      <c r="W29" s="61"/>
      <c r="X29" s="106">
        <v>4</v>
      </c>
      <c r="Y29" s="106">
        <v>4</v>
      </c>
      <c r="Z29" s="109">
        <v>2</v>
      </c>
      <c r="AA29" s="109">
        <v>4</v>
      </c>
      <c r="AB29" s="109">
        <v>2</v>
      </c>
      <c r="AC29" s="109">
        <v>4</v>
      </c>
      <c r="AD29" s="109">
        <v>2</v>
      </c>
      <c r="AE29" s="109">
        <v>4</v>
      </c>
      <c r="AF29" s="109">
        <v>2</v>
      </c>
      <c r="AG29" s="109">
        <v>4</v>
      </c>
      <c r="AH29" s="109">
        <v>2</v>
      </c>
      <c r="AI29" s="109">
        <v>4</v>
      </c>
      <c r="AJ29" s="109">
        <v>2</v>
      </c>
      <c r="AK29" s="109">
        <v>4</v>
      </c>
      <c r="AL29" s="109">
        <v>2</v>
      </c>
      <c r="AM29" s="109">
        <v>4</v>
      </c>
      <c r="AN29" s="109">
        <v>2</v>
      </c>
      <c r="AO29" s="109">
        <v>4</v>
      </c>
      <c r="AP29" s="228"/>
      <c r="AQ29" s="108">
        <v>4</v>
      </c>
      <c r="AR29" s="109">
        <v>2</v>
      </c>
      <c r="AS29" s="109">
        <v>4</v>
      </c>
      <c r="AT29" s="126">
        <f t="shared" si="3"/>
        <v>66</v>
      </c>
      <c r="AU29" s="30"/>
      <c r="AV29" s="6"/>
      <c r="AW29" s="6"/>
      <c r="AX29" s="6"/>
      <c r="AY29" s="6"/>
      <c r="AZ29" s="6"/>
      <c r="BA29" s="6"/>
      <c r="BB29" s="6"/>
      <c r="BC29" s="6"/>
      <c r="BD29" s="129"/>
      <c r="BE29" s="244">
        <f t="shared" si="6"/>
        <v>117</v>
      </c>
    </row>
    <row r="30" spans="1:57" s="55" customFormat="1" ht="18" customHeight="1" thickBot="1">
      <c r="A30" s="308"/>
      <c r="B30" s="293"/>
      <c r="C30" s="315"/>
      <c r="D30" s="8" t="s">
        <v>18</v>
      </c>
      <c r="E30" s="21">
        <v>2</v>
      </c>
      <c r="F30" s="21">
        <v>2</v>
      </c>
      <c r="G30" s="21">
        <v>1</v>
      </c>
      <c r="H30" s="21">
        <v>1</v>
      </c>
      <c r="I30" s="21">
        <v>1</v>
      </c>
      <c r="J30" s="21">
        <v>2</v>
      </c>
      <c r="K30" s="21">
        <v>1</v>
      </c>
      <c r="L30" s="21">
        <v>2</v>
      </c>
      <c r="M30" s="22">
        <v>1</v>
      </c>
      <c r="N30" s="22">
        <v>2</v>
      </c>
      <c r="O30" s="22">
        <v>1</v>
      </c>
      <c r="P30" s="22">
        <v>2</v>
      </c>
      <c r="Q30" s="22">
        <v>1</v>
      </c>
      <c r="R30" s="22">
        <v>2</v>
      </c>
      <c r="S30" s="22">
        <v>1</v>
      </c>
      <c r="T30" s="22">
        <v>2</v>
      </c>
      <c r="U30" s="22">
        <v>1</v>
      </c>
      <c r="V30" s="61">
        <f t="shared" si="1"/>
        <v>25</v>
      </c>
      <c r="W30" s="61"/>
      <c r="X30" s="106">
        <v>2</v>
      </c>
      <c r="Y30" s="106">
        <v>2</v>
      </c>
      <c r="Z30" s="106">
        <v>1</v>
      </c>
      <c r="AA30" s="106">
        <v>2</v>
      </c>
      <c r="AB30" s="106">
        <v>1</v>
      </c>
      <c r="AC30" s="106">
        <v>2</v>
      </c>
      <c r="AD30" s="106">
        <v>1</v>
      </c>
      <c r="AE30" s="106">
        <v>2</v>
      </c>
      <c r="AF30" s="106">
        <v>1</v>
      </c>
      <c r="AG30" s="106">
        <v>2</v>
      </c>
      <c r="AH30" s="106">
        <v>1</v>
      </c>
      <c r="AI30" s="106">
        <v>2</v>
      </c>
      <c r="AJ30" s="106">
        <v>1</v>
      </c>
      <c r="AK30" s="106">
        <v>2</v>
      </c>
      <c r="AL30" s="106">
        <v>1</v>
      </c>
      <c r="AM30" s="106">
        <v>2</v>
      </c>
      <c r="AN30" s="106">
        <v>1</v>
      </c>
      <c r="AO30" s="106">
        <v>2</v>
      </c>
      <c r="AP30" s="149"/>
      <c r="AQ30" s="108">
        <v>2</v>
      </c>
      <c r="AR30" s="106">
        <v>1</v>
      </c>
      <c r="AS30" s="106">
        <v>2</v>
      </c>
      <c r="AT30" s="126">
        <f t="shared" si="3"/>
        <v>33</v>
      </c>
      <c r="AU30" s="30"/>
      <c r="AV30" s="6"/>
      <c r="AW30" s="6"/>
      <c r="AX30" s="6"/>
      <c r="AY30" s="6"/>
      <c r="AZ30" s="6"/>
      <c r="BA30" s="6"/>
      <c r="BB30" s="6"/>
      <c r="BC30" s="6"/>
      <c r="BD30" s="129"/>
      <c r="BE30" s="244">
        <f t="shared" si="6"/>
        <v>58</v>
      </c>
    </row>
    <row r="31" spans="1:57" s="55" customFormat="1" ht="18" customHeight="1" thickBot="1">
      <c r="A31" s="308"/>
      <c r="B31" s="293" t="s">
        <v>75</v>
      </c>
      <c r="C31" s="314" t="s">
        <v>85</v>
      </c>
      <c r="D31" s="8" t="s">
        <v>17</v>
      </c>
      <c r="E31" s="21">
        <v>2</v>
      </c>
      <c r="F31" s="21">
        <v>2</v>
      </c>
      <c r="G31" s="21">
        <v>2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>
        <v>2</v>
      </c>
      <c r="N31" s="21">
        <v>2</v>
      </c>
      <c r="O31" s="21">
        <v>2</v>
      </c>
      <c r="P31" s="21">
        <v>2</v>
      </c>
      <c r="Q31" s="21">
        <v>2</v>
      </c>
      <c r="R31" s="21">
        <v>2</v>
      </c>
      <c r="S31" s="21">
        <v>2</v>
      </c>
      <c r="T31" s="21">
        <v>2</v>
      </c>
      <c r="U31" s="21">
        <v>2</v>
      </c>
      <c r="V31" s="61">
        <f t="shared" si="1"/>
        <v>34</v>
      </c>
      <c r="W31" s="61"/>
      <c r="X31" s="106">
        <v>2</v>
      </c>
      <c r="Y31" s="106">
        <v>2</v>
      </c>
      <c r="Z31" s="106">
        <v>2</v>
      </c>
      <c r="AA31" s="106">
        <v>2</v>
      </c>
      <c r="AB31" s="106">
        <v>2</v>
      </c>
      <c r="AC31" s="106">
        <v>2</v>
      </c>
      <c r="AD31" s="106">
        <v>2</v>
      </c>
      <c r="AE31" s="106">
        <v>2</v>
      </c>
      <c r="AF31" s="106">
        <v>2</v>
      </c>
      <c r="AG31" s="106">
        <v>0</v>
      </c>
      <c r="AH31" s="106">
        <v>2</v>
      </c>
      <c r="AI31" s="106">
        <v>2</v>
      </c>
      <c r="AJ31" s="106">
        <v>2</v>
      </c>
      <c r="AK31" s="106">
        <v>2</v>
      </c>
      <c r="AL31" s="106">
        <v>2</v>
      </c>
      <c r="AM31" s="106">
        <v>2</v>
      </c>
      <c r="AN31" s="106">
        <v>2</v>
      </c>
      <c r="AO31" s="106">
        <v>0</v>
      </c>
      <c r="AP31" s="149"/>
      <c r="AQ31" s="108">
        <v>2</v>
      </c>
      <c r="AR31" s="106">
        <v>2</v>
      </c>
      <c r="AS31" s="106">
        <v>0</v>
      </c>
      <c r="AT31" s="126">
        <f t="shared" si="3"/>
        <v>36</v>
      </c>
      <c r="AU31" s="30"/>
      <c r="AV31" s="6"/>
      <c r="AW31" s="6"/>
      <c r="AX31" s="6"/>
      <c r="AY31" s="6"/>
      <c r="AZ31" s="6"/>
      <c r="BA31" s="6"/>
      <c r="BB31" s="6"/>
      <c r="BC31" s="6"/>
      <c r="BD31" s="129"/>
      <c r="BE31" s="244">
        <f t="shared" si="6"/>
        <v>70</v>
      </c>
    </row>
    <row r="32" spans="1:57" s="55" customFormat="1" ht="18" customHeight="1" thickBot="1">
      <c r="A32" s="308"/>
      <c r="B32" s="293"/>
      <c r="C32" s="315"/>
      <c r="D32" s="8" t="s">
        <v>18</v>
      </c>
      <c r="E32" s="21">
        <v>1</v>
      </c>
      <c r="F32" s="21">
        <v>1</v>
      </c>
      <c r="G32" s="21">
        <v>1</v>
      </c>
      <c r="H32" s="21">
        <v>1</v>
      </c>
      <c r="I32" s="21">
        <v>1</v>
      </c>
      <c r="J32" s="21">
        <v>1</v>
      </c>
      <c r="K32" s="21">
        <v>1</v>
      </c>
      <c r="L32" s="21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61">
        <f t="shared" si="1"/>
        <v>17</v>
      </c>
      <c r="W32" s="61"/>
      <c r="X32" s="106">
        <v>1</v>
      </c>
      <c r="Y32" s="106">
        <v>1</v>
      </c>
      <c r="Z32" s="106">
        <v>1</v>
      </c>
      <c r="AA32" s="106">
        <v>1</v>
      </c>
      <c r="AB32" s="106">
        <v>1</v>
      </c>
      <c r="AC32" s="106">
        <v>1</v>
      </c>
      <c r="AD32" s="106">
        <v>1</v>
      </c>
      <c r="AE32" s="106">
        <v>1</v>
      </c>
      <c r="AF32" s="106">
        <v>1</v>
      </c>
      <c r="AG32" s="106">
        <v>0</v>
      </c>
      <c r="AH32" s="106">
        <v>1</v>
      </c>
      <c r="AI32" s="106">
        <v>1</v>
      </c>
      <c r="AJ32" s="106">
        <v>1</v>
      </c>
      <c r="AK32" s="106">
        <v>1</v>
      </c>
      <c r="AL32" s="107">
        <v>1</v>
      </c>
      <c r="AM32" s="106">
        <v>1</v>
      </c>
      <c r="AN32" s="107">
        <v>1</v>
      </c>
      <c r="AO32" s="106">
        <v>0</v>
      </c>
      <c r="AP32" s="149"/>
      <c r="AQ32" s="108">
        <v>1</v>
      </c>
      <c r="AR32" s="106">
        <v>1</v>
      </c>
      <c r="AS32" s="106">
        <v>0</v>
      </c>
      <c r="AT32" s="126">
        <f t="shared" si="3"/>
        <v>18</v>
      </c>
      <c r="AU32" s="30"/>
      <c r="AV32" s="6"/>
      <c r="AW32" s="6"/>
      <c r="AX32" s="6"/>
      <c r="AY32" s="6"/>
      <c r="AZ32" s="6"/>
      <c r="BA32" s="6"/>
      <c r="BB32" s="6"/>
      <c r="BC32" s="6"/>
      <c r="BD32" s="129"/>
      <c r="BE32" s="244">
        <f t="shared" si="6"/>
        <v>35</v>
      </c>
    </row>
    <row r="33" spans="1:57" s="55" customFormat="1" ht="18" customHeight="1" thickBot="1">
      <c r="A33" s="308"/>
      <c r="B33" s="305" t="s">
        <v>86</v>
      </c>
      <c r="C33" s="318" t="s">
        <v>30</v>
      </c>
      <c r="D33" s="77" t="s">
        <v>17</v>
      </c>
      <c r="E33" s="76">
        <f aca="true" t="shared" si="11" ref="E33:U33">E35+E37+E39+E41</f>
        <v>14</v>
      </c>
      <c r="F33" s="76">
        <f t="shared" si="11"/>
        <v>14</v>
      </c>
      <c r="G33" s="76">
        <f t="shared" si="11"/>
        <v>12</v>
      </c>
      <c r="H33" s="76">
        <f t="shared" si="11"/>
        <v>14</v>
      </c>
      <c r="I33" s="76">
        <f t="shared" si="11"/>
        <v>14</v>
      </c>
      <c r="J33" s="76">
        <f t="shared" si="11"/>
        <v>12</v>
      </c>
      <c r="K33" s="76">
        <f t="shared" si="11"/>
        <v>12</v>
      </c>
      <c r="L33" s="76">
        <f t="shared" si="11"/>
        <v>12</v>
      </c>
      <c r="M33" s="76">
        <f t="shared" si="11"/>
        <v>14</v>
      </c>
      <c r="N33" s="76">
        <f t="shared" si="11"/>
        <v>12</v>
      </c>
      <c r="O33" s="76">
        <f t="shared" si="11"/>
        <v>12</v>
      </c>
      <c r="P33" s="76">
        <f t="shared" si="11"/>
        <v>14</v>
      </c>
      <c r="Q33" s="76">
        <f t="shared" si="11"/>
        <v>14</v>
      </c>
      <c r="R33" s="76">
        <f t="shared" si="11"/>
        <v>14</v>
      </c>
      <c r="S33" s="76">
        <f t="shared" si="11"/>
        <v>13</v>
      </c>
      <c r="T33" s="76">
        <f t="shared" si="11"/>
        <v>13</v>
      </c>
      <c r="U33" s="76">
        <f t="shared" si="11"/>
        <v>14</v>
      </c>
      <c r="V33" s="61">
        <f t="shared" si="1"/>
        <v>224</v>
      </c>
      <c r="W33" s="61"/>
      <c r="X33" s="76">
        <f>X35+X37+X39+X41</f>
        <v>10</v>
      </c>
      <c r="Y33" s="76">
        <f aca="true" t="shared" si="12" ref="Y33:AS33">Y35+Y37+Y39+Y41</f>
        <v>10</v>
      </c>
      <c r="Z33" s="76">
        <f t="shared" si="12"/>
        <v>12</v>
      </c>
      <c r="AA33" s="76">
        <f t="shared" si="12"/>
        <v>8</v>
      </c>
      <c r="AB33" s="76">
        <f t="shared" si="12"/>
        <v>12</v>
      </c>
      <c r="AC33" s="76">
        <f t="shared" si="12"/>
        <v>10</v>
      </c>
      <c r="AD33" s="76">
        <f t="shared" si="12"/>
        <v>12</v>
      </c>
      <c r="AE33" s="76">
        <f t="shared" si="12"/>
        <v>10</v>
      </c>
      <c r="AF33" s="76">
        <f t="shared" si="12"/>
        <v>10</v>
      </c>
      <c r="AG33" s="76">
        <f t="shared" si="12"/>
        <v>10</v>
      </c>
      <c r="AH33" s="76">
        <f t="shared" si="12"/>
        <v>12</v>
      </c>
      <c r="AI33" s="76">
        <f t="shared" si="12"/>
        <v>10</v>
      </c>
      <c r="AJ33" s="76">
        <f t="shared" si="12"/>
        <v>10</v>
      </c>
      <c r="AK33" s="76">
        <f t="shared" si="12"/>
        <v>10</v>
      </c>
      <c r="AL33" s="76">
        <f t="shared" si="12"/>
        <v>10</v>
      </c>
      <c r="AM33" s="76">
        <f t="shared" si="12"/>
        <v>10</v>
      </c>
      <c r="AN33" s="76">
        <f t="shared" si="12"/>
        <v>10</v>
      </c>
      <c r="AO33" s="236">
        <f t="shared" si="12"/>
        <v>8</v>
      </c>
      <c r="AP33" s="151">
        <f t="shared" si="12"/>
        <v>0</v>
      </c>
      <c r="AQ33" s="236">
        <f t="shared" si="12"/>
        <v>10</v>
      </c>
      <c r="AR33" s="76">
        <f t="shared" si="12"/>
        <v>9</v>
      </c>
      <c r="AS33" s="76">
        <f t="shared" si="12"/>
        <v>13</v>
      </c>
      <c r="AT33" s="126">
        <f t="shared" si="3"/>
        <v>216</v>
      </c>
      <c r="AU33" s="98"/>
      <c r="AV33" s="95"/>
      <c r="AW33" s="95"/>
      <c r="AX33" s="95"/>
      <c r="AY33" s="95"/>
      <c r="AZ33" s="95"/>
      <c r="BA33" s="95"/>
      <c r="BB33" s="95"/>
      <c r="BC33" s="95"/>
      <c r="BD33" s="129"/>
      <c r="BE33" s="244">
        <f t="shared" si="6"/>
        <v>440</v>
      </c>
    </row>
    <row r="34" spans="1:57" s="55" customFormat="1" ht="18" customHeight="1" thickBot="1">
      <c r="A34" s="308"/>
      <c r="B34" s="305"/>
      <c r="C34" s="319"/>
      <c r="D34" s="77" t="s">
        <v>18</v>
      </c>
      <c r="E34" s="76">
        <f aca="true" t="shared" si="13" ref="E34:U34">E36+E38+E40+E42</f>
        <v>7</v>
      </c>
      <c r="F34" s="76">
        <f t="shared" si="13"/>
        <v>7</v>
      </c>
      <c r="G34" s="76">
        <f t="shared" si="13"/>
        <v>6</v>
      </c>
      <c r="H34" s="76">
        <f t="shared" si="13"/>
        <v>7</v>
      </c>
      <c r="I34" s="76">
        <f t="shared" si="13"/>
        <v>7</v>
      </c>
      <c r="J34" s="76">
        <f t="shared" si="13"/>
        <v>6</v>
      </c>
      <c r="K34" s="76">
        <f t="shared" si="13"/>
        <v>6</v>
      </c>
      <c r="L34" s="76">
        <f t="shared" si="13"/>
        <v>6</v>
      </c>
      <c r="M34" s="76">
        <f t="shared" si="13"/>
        <v>7</v>
      </c>
      <c r="N34" s="76">
        <f t="shared" si="13"/>
        <v>6</v>
      </c>
      <c r="O34" s="76">
        <f t="shared" si="13"/>
        <v>6</v>
      </c>
      <c r="P34" s="76">
        <f t="shared" si="13"/>
        <v>7</v>
      </c>
      <c r="Q34" s="76">
        <f t="shared" si="13"/>
        <v>7</v>
      </c>
      <c r="R34" s="76">
        <f t="shared" si="13"/>
        <v>7</v>
      </c>
      <c r="S34" s="76">
        <f t="shared" si="13"/>
        <v>7</v>
      </c>
      <c r="T34" s="76">
        <f t="shared" si="13"/>
        <v>6</v>
      </c>
      <c r="U34" s="76">
        <f t="shared" si="13"/>
        <v>7</v>
      </c>
      <c r="V34" s="61">
        <f t="shared" si="1"/>
        <v>112</v>
      </c>
      <c r="W34" s="61"/>
      <c r="X34" s="76">
        <f>X36+X38+X40+X42</f>
        <v>5</v>
      </c>
      <c r="Y34" s="76">
        <f aca="true" t="shared" si="14" ref="Y34:AS34">Y36+Y38+Y40+Y42</f>
        <v>5</v>
      </c>
      <c r="Z34" s="76">
        <f t="shared" si="14"/>
        <v>6</v>
      </c>
      <c r="AA34" s="76">
        <f t="shared" si="14"/>
        <v>4</v>
      </c>
      <c r="AB34" s="76">
        <f t="shared" si="14"/>
        <v>6</v>
      </c>
      <c r="AC34" s="76">
        <f t="shared" si="14"/>
        <v>5</v>
      </c>
      <c r="AD34" s="76">
        <f t="shared" si="14"/>
        <v>6</v>
      </c>
      <c r="AE34" s="76">
        <f t="shared" si="14"/>
        <v>5</v>
      </c>
      <c r="AF34" s="76">
        <f t="shared" si="14"/>
        <v>5</v>
      </c>
      <c r="AG34" s="76">
        <f t="shared" si="14"/>
        <v>5</v>
      </c>
      <c r="AH34" s="76">
        <f t="shared" si="14"/>
        <v>6</v>
      </c>
      <c r="AI34" s="76">
        <f t="shared" si="14"/>
        <v>5</v>
      </c>
      <c r="AJ34" s="76">
        <f t="shared" si="14"/>
        <v>5</v>
      </c>
      <c r="AK34" s="76">
        <f t="shared" si="14"/>
        <v>5</v>
      </c>
      <c r="AL34" s="76">
        <f t="shared" si="14"/>
        <v>5</v>
      </c>
      <c r="AM34" s="76">
        <f t="shared" si="14"/>
        <v>5</v>
      </c>
      <c r="AN34" s="76">
        <f t="shared" si="14"/>
        <v>5</v>
      </c>
      <c r="AO34" s="76">
        <f t="shared" si="14"/>
        <v>4</v>
      </c>
      <c r="AP34" s="151">
        <f t="shared" si="14"/>
        <v>0</v>
      </c>
      <c r="AQ34" s="236">
        <f t="shared" si="14"/>
        <v>5</v>
      </c>
      <c r="AR34" s="76">
        <f t="shared" si="14"/>
        <v>5</v>
      </c>
      <c r="AS34" s="76">
        <f t="shared" si="14"/>
        <v>6</v>
      </c>
      <c r="AT34" s="126">
        <f t="shared" si="3"/>
        <v>108</v>
      </c>
      <c r="AU34" s="98"/>
      <c r="AV34" s="95"/>
      <c r="AW34" s="95"/>
      <c r="AX34" s="95"/>
      <c r="AY34" s="95"/>
      <c r="AZ34" s="95"/>
      <c r="BA34" s="95"/>
      <c r="BB34" s="95"/>
      <c r="BC34" s="95"/>
      <c r="BD34" s="129"/>
      <c r="BE34" s="244">
        <f t="shared" si="6"/>
        <v>220</v>
      </c>
    </row>
    <row r="35" spans="1:57" s="55" customFormat="1" ht="18" customHeight="1" thickBot="1">
      <c r="A35" s="308"/>
      <c r="B35" s="293" t="s">
        <v>76</v>
      </c>
      <c r="C35" s="313" t="s">
        <v>57</v>
      </c>
      <c r="D35" s="8" t="s">
        <v>17</v>
      </c>
      <c r="E35" s="21">
        <v>2</v>
      </c>
      <c r="F35" s="21">
        <v>4</v>
      </c>
      <c r="G35" s="21">
        <v>2</v>
      </c>
      <c r="H35" s="21">
        <v>4</v>
      </c>
      <c r="I35" s="21">
        <v>4</v>
      </c>
      <c r="J35" s="21">
        <v>2</v>
      </c>
      <c r="K35" s="21">
        <v>2</v>
      </c>
      <c r="L35" s="21">
        <v>4</v>
      </c>
      <c r="M35" s="21">
        <v>2</v>
      </c>
      <c r="N35" s="21">
        <v>4</v>
      </c>
      <c r="O35" s="21">
        <v>2</v>
      </c>
      <c r="P35" s="21">
        <v>2</v>
      </c>
      <c r="Q35" s="21">
        <v>4</v>
      </c>
      <c r="R35" s="21">
        <v>4</v>
      </c>
      <c r="S35" s="21">
        <v>4</v>
      </c>
      <c r="T35" s="21">
        <v>4</v>
      </c>
      <c r="U35" s="21">
        <v>4</v>
      </c>
      <c r="V35" s="61">
        <f t="shared" si="1"/>
        <v>54</v>
      </c>
      <c r="W35" s="61"/>
      <c r="X35" s="106">
        <v>2</v>
      </c>
      <c r="Y35" s="106">
        <v>2</v>
      </c>
      <c r="Z35" s="106">
        <v>4</v>
      </c>
      <c r="AA35" s="106">
        <v>2</v>
      </c>
      <c r="AB35" s="106">
        <v>2</v>
      </c>
      <c r="AC35" s="106">
        <v>2</v>
      </c>
      <c r="AD35" s="106">
        <v>2</v>
      </c>
      <c r="AE35" s="106">
        <v>2</v>
      </c>
      <c r="AF35" s="106">
        <v>2</v>
      </c>
      <c r="AG35" s="106">
        <v>2</v>
      </c>
      <c r="AH35" s="106">
        <v>2</v>
      </c>
      <c r="AI35" s="106">
        <v>2</v>
      </c>
      <c r="AJ35" s="106">
        <v>2</v>
      </c>
      <c r="AK35" s="106">
        <v>2</v>
      </c>
      <c r="AL35" s="106">
        <v>2</v>
      </c>
      <c r="AM35" s="106">
        <v>2</v>
      </c>
      <c r="AN35" s="106">
        <v>2</v>
      </c>
      <c r="AO35" s="106">
        <v>2</v>
      </c>
      <c r="AP35" s="149"/>
      <c r="AQ35" s="108">
        <v>2</v>
      </c>
      <c r="AR35" s="106">
        <v>2</v>
      </c>
      <c r="AS35" s="106">
        <v>4</v>
      </c>
      <c r="AT35" s="126">
        <f t="shared" si="3"/>
        <v>46</v>
      </c>
      <c r="AU35" s="30"/>
      <c r="AV35" s="6"/>
      <c r="AW35" s="6"/>
      <c r="AX35" s="6"/>
      <c r="AY35" s="6"/>
      <c r="AZ35" s="6"/>
      <c r="BA35" s="6"/>
      <c r="BB35" s="6"/>
      <c r="BC35" s="6"/>
      <c r="BD35" s="129"/>
      <c r="BE35" s="244">
        <f t="shared" si="6"/>
        <v>100</v>
      </c>
    </row>
    <row r="36" spans="1:57" s="55" customFormat="1" ht="18" customHeight="1" thickBot="1">
      <c r="A36" s="308"/>
      <c r="B36" s="293"/>
      <c r="C36" s="313"/>
      <c r="D36" s="8" t="s">
        <v>18</v>
      </c>
      <c r="E36" s="23">
        <v>1</v>
      </c>
      <c r="F36" s="21">
        <v>2</v>
      </c>
      <c r="G36" s="23">
        <v>1</v>
      </c>
      <c r="H36" s="21">
        <v>2</v>
      </c>
      <c r="I36" s="21">
        <v>2</v>
      </c>
      <c r="J36" s="23">
        <v>1</v>
      </c>
      <c r="K36" s="21">
        <v>1</v>
      </c>
      <c r="L36" s="23">
        <v>2</v>
      </c>
      <c r="M36" s="21">
        <v>1</v>
      </c>
      <c r="N36" s="23">
        <v>2</v>
      </c>
      <c r="O36" s="21">
        <v>1</v>
      </c>
      <c r="P36" s="23">
        <v>1</v>
      </c>
      <c r="Q36" s="21">
        <v>2</v>
      </c>
      <c r="R36" s="23">
        <v>2</v>
      </c>
      <c r="S36" s="21">
        <v>2</v>
      </c>
      <c r="T36" s="23">
        <v>2</v>
      </c>
      <c r="U36" s="23">
        <v>2</v>
      </c>
      <c r="V36" s="61">
        <f t="shared" si="1"/>
        <v>27</v>
      </c>
      <c r="W36" s="61"/>
      <c r="X36" s="106">
        <v>1</v>
      </c>
      <c r="Y36" s="25">
        <v>1</v>
      </c>
      <c r="Z36" s="25">
        <v>2</v>
      </c>
      <c r="AA36" s="25">
        <v>1</v>
      </c>
      <c r="AB36" s="25">
        <v>1</v>
      </c>
      <c r="AC36" s="25">
        <v>1</v>
      </c>
      <c r="AD36" s="25">
        <v>1</v>
      </c>
      <c r="AE36" s="25">
        <v>1</v>
      </c>
      <c r="AF36" s="25">
        <v>1</v>
      </c>
      <c r="AG36" s="25">
        <v>1</v>
      </c>
      <c r="AH36" s="25">
        <v>1</v>
      </c>
      <c r="AI36" s="25">
        <v>1</v>
      </c>
      <c r="AJ36" s="25">
        <v>1</v>
      </c>
      <c r="AK36" s="25">
        <v>1</v>
      </c>
      <c r="AL36" s="25">
        <v>1</v>
      </c>
      <c r="AM36" s="25">
        <v>1</v>
      </c>
      <c r="AN36" s="25">
        <v>1</v>
      </c>
      <c r="AO36" s="25">
        <v>1</v>
      </c>
      <c r="AP36" s="151"/>
      <c r="AQ36" s="108">
        <v>1</v>
      </c>
      <c r="AR36" s="25">
        <v>1</v>
      </c>
      <c r="AS36" s="25">
        <v>2</v>
      </c>
      <c r="AT36" s="126">
        <f t="shared" si="3"/>
        <v>23</v>
      </c>
      <c r="AU36" s="30"/>
      <c r="AV36" s="6"/>
      <c r="AW36" s="6"/>
      <c r="AX36" s="6"/>
      <c r="AY36" s="6"/>
      <c r="AZ36" s="6"/>
      <c r="BA36" s="6"/>
      <c r="BB36" s="6"/>
      <c r="BC36" s="6"/>
      <c r="BD36" s="129"/>
      <c r="BE36" s="244">
        <f t="shared" si="6"/>
        <v>50</v>
      </c>
    </row>
    <row r="37" spans="1:57" s="55" customFormat="1" ht="18" customHeight="1" thickBot="1">
      <c r="A37" s="308"/>
      <c r="B37" s="293" t="s">
        <v>77</v>
      </c>
      <c r="C37" s="313" t="s">
        <v>27</v>
      </c>
      <c r="D37" s="8" t="s">
        <v>17</v>
      </c>
      <c r="E37" s="21">
        <v>6</v>
      </c>
      <c r="F37" s="21">
        <v>4</v>
      </c>
      <c r="G37" s="21">
        <v>6</v>
      </c>
      <c r="H37" s="21">
        <v>4</v>
      </c>
      <c r="I37" s="21">
        <v>6</v>
      </c>
      <c r="J37" s="21">
        <v>4</v>
      </c>
      <c r="K37" s="21">
        <v>6</v>
      </c>
      <c r="L37" s="21">
        <v>4</v>
      </c>
      <c r="M37" s="21">
        <v>6</v>
      </c>
      <c r="N37" s="21">
        <v>4</v>
      </c>
      <c r="O37" s="21">
        <v>6</v>
      </c>
      <c r="P37" s="21">
        <v>6</v>
      </c>
      <c r="Q37" s="21">
        <v>6</v>
      </c>
      <c r="R37" s="21">
        <v>4</v>
      </c>
      <c r="S37" s="21">
        <v>4</v>
      </c>
      <c r="T37" s="21">
        <v>5</v>
      </c>
      <c r="U37" s="21">
        <v>4</v>
      </c>
      <c r="V37" s="61">
        <f t="shared" si="1"/>
        <v>85</v>
      </c>
      <c r="W37" s="61"/>
      <c r="X37" s="106">
        <v>2</v>
      </c>
      <c r="Y37" s="25">
        <v>4</v>
      </c>
      <c r="Z37" s="25">
        <v>2</v>
      </c>
      <c r="AA37" s="25">
        <v>2</v>
      </c>
      <c r="AB37" s="25">
        <v>4</v>
      </c>
      <c r="AC37" s="25">
        <v>4</v>
      </c>
      <c r="AD37" s="25">
        <v>4</v>
      </c>
      <c r="AE37" s="25">
        <v>4</v>
      </c>
      <c r="AF37" s="25">
        <v>2</v>
      </c>
      <c r="AG37" s="25">
        <v>4</v>
      </c>
      <c r="AH37" s="25">
        <v>4</v>
      </c>
      <c r="AI37" s="25">
        <v>4</v>
      </c>
      <c r="AJ37" s="25">
        <v>2</v>
      </c>
      <c r="AK37" s="25">
        <v>4</v>
      </c>
      <c r="AL37" s="25">
        <v>4</v>
      </c>
      <c r="AM37" s="25">
        <v>4</v>
      </c>
      <c r="AN37" s="25">
        <v>4</v>
      </c>
      <c r="AO37" s="25">
        <v>2</v>
      </c>
      <c r="AP37" s="151"/>
      <c r="AQ37" s="108">
        <v>4</v>
      </c>
      <c r="AR37" s="25">
        <v>3</v>
      </c>
      <c r="AS37" s="25">
        <v>2</v>
      </c>
      <c r="AT37" s="126">
        <f t="shared" si="3"/>
        <v>69</v>
      </c>
      <c r="AU37" s="30"/>
      <c r="AV37" s="6"/>
      <c r="AW37" s="6"/>
      <c r="AX37" s="6"/>
      <c r="AY37" s="6"/>
      <c r="AZ37" s="6"/>
      <c r="BA37" s="6"/>
      <c r="BB37" s="6"/>
      <c r="BC37" s="6"/>
      <c r="BD37" s="129"/>
      <c r="BE37" s="244">
        <f t="shared" si="6"/>
        <v>154</v>
      </c>
    </row>
    <row r="38" spans="1:57" s="55" customFormat="1" ht="18" customHeight="1" thickBot="1">
      <c r="A38" s="308"/>
      <c r="B38" s="293"/>
      <c r="C38" s="313"/>
      <c r="D38" s="8" t="s">
        <v>18</v>
      </c>
      <c r="E38" s="21">
        <v>3</v>
      </c>
      <c r="F38" s="21">
        <v>2</v>
      </c>
      <c r="G38" s="21">
        <v>3</v>
      </c>
      <c r="H38" s="21">
        <v>2</v>
      </c>
      <c r="I38" s="21">
        <v>3</v>
      </c>
      <c r="J38" s="21">
        <v>2</v>
      </c>
      <c r="K38" s="21">
        <v>3</v>
      </c>
      <c r="L38" s="21">
        <v>2</v>
      </c>
      <c r="M38" s="21">
        <v>3</v>
      </c>
      <c r="N38" s="21">
        <v>2</v>
      </c>
      <c r="O38" s="21">
        <v>3</v>
      </c>
      <c r="P38" s="21">
        <v>3</v>
      </c>
      <c r="Q38" s="21">
        <v>3</v>
      </c>
      <c r="R38" s="21">
        <v>2</v>
      </c>
      <c r="S38" s="21">
        <v>2</v>
      </c>
      <c r="T38" s="21">
        <v>2</v>
      </c>
      <c r="U38" s="21">
        <v>2</v>
      </c>
      <c r="V38" s="61">
        <f t="shared" si="1"/>
        <v>42</v>
      </c>
      <c r="W38" s="61"/>
      <c r="X38" s="106">
        <v>1</v>
      </c>
      <c r="Y38" s="25">
        <v>2</v>
      </c>
      <c r="Z38" s="25">
        <v>1</v>
      </c>
      <c r="AA38" s="25">
        <v>1</v>
      </c>
      <c r="AB38" s="25">
        <v>2</v>
      </c>
      <c r="AC38" s="25">
        <v>2</v>
      </c>
      <c r="AD38" s="25">
        <v>2</v>
      </c>
      <c r="AE38" s="25">
        <v>2</v>
      </c>
      <c r="AF38" s="25">
        <v>1</v>
      </c>
      <c r="AG38" s="25">
        <v>2</v>
      </c>
      <c r="AH38" s="25">
        <v>2</v>
      </c>
      <c r="AI38" s="25">
        <v>2</v>
      </c>
      <c r="AJ38" s="25">
        <v>1</v>
      </c>
      <c r="AK38" s="25">
        <v>2</v>
      </c>
      <c r="AL38" s="25">
        <v>2</v>
      </c>
      <c r="AM38" s="25">
        <v>2</v>
      </c>
      <c r="AN38" s="25">
        <v>2</v>
      </c>
      <c r="AO38" s="25">
        <v>1</v>
      </c>
      <c r="AP38" s="151"/>
      <c r="AQ38" s="108">
        <v>2</v>
      </c>
      <c r="AR38" s="25">
        <v>2</v>
      </c>
      <c r="AS38" s="25">
        <v>1</v>
      </c>
      <c r="AT38" s="126">
        <f t="shared" si="3"/>
        <v>35</v>
      </c>
      <c r="AU38" s="30"/>
      <c r="AV38" s="6"/>
      <c r="AW38" s="6"/>
      <c r="AX38" s="6"/>
      <c r="AY38" s="6"/>
      <c r="AZ38" s="6"/>
      <c r="BA38" s="6"/>
      <c r="BB38" s="6"/>
      <c r="BC38" s="6"/>
      <c r="BD38" s="129"/>
      <c r="BE38" s="244">
        <f t="shared" si="6"/>
        <v>77</v>
      </c>
    </row>
    <row r="39" spans="1:57" s="55" customFormat="1" ht="18" customHeight="1" thickBot="1">
      <c r="A39" s="308"/>
      <c r="B39" s="293" t="s">
        <v>87</v>
      </c>
      <c r="C39" s="337" t="s">
        <v>25</v>
      </c>
      <c r="D39" s="8" t="s">
        <v>17</v>
      </c>
      <c r="E39" s="21">
        <v>2</v>
      </c>
      <c r="F39" s="21">
        <v>2</v>
      </c>
      <c r="G39" s="21">
        <v>2</v>
      </c>
      <c r="H39" s="21">
        <v>2</v>
      </c>
      <c r="I39" s="21">
        <v>2</v>
      </c>
      <c r="J39" s="21">
        <v>2</v>
      </c>
      <c r="K39" s="21">
        <v>2</v>
      </c>
      <c r="L39" s="21">
        <v>2</v>
      </c>
      <c r="M39" s="21">
        <v>2</v>
      </c>
      <c r="N39" s="21">
        <v>2</v>
      </c>
      <c r="O39" s="21">
        <v>2</v>
      </c>
      <c r="P39" s="21">
        <v>2</v>
      </c>
      <c r="Q39" s="21">
        <v>2</v>
      </c>
      <c r="R39" s="21">
        <v>2</v>
      </c>
      <c r="S39" s="21">
        <v>2</v>
      </c>
      <c r="T39" s="21">
        <v>2</v>
      </c>
      <c r="U39" s="21">
        <v>2</v>
      </c>
      <c r="V39" s="61">
        <f t="shared" si="1"/>
        <v>34</v>
      </c>
      <c r="W39" s="61"/>
      <c r="X39" s="106">
        <v>2</v>
      </c>
      <c r="Y39" s="24">
        <v>2</v>
      </c>
      <c r="Z39" s="24">
        <v>2</v>
      </c>
      <c r="AA39" s="25">
        <v>2</v>
      </c>
      <c r="AB39" s="25">
        <v>2</v>
      </c>
      <c r="AC39" s="24">
        <v>2</v>
      </c>
      <c r="AD39" s="25">
        <v>2</v>
      </c>
      <c r="AE39" s="25">
        <v>2</v>
      </c>
      <c r="AF39" s="25">
        <v>2</v>
      </c>
      <c r="AG39" s="25">
        <v>2</v>
      </c>
      <c r="AH39" s="25">
        <v>2</v>
      </c>
      <c r="AI39" s="25">
        <v>2</v>
      </c>
      <c r="AJ39" s="25">
        <v>2</v>
      </c>
      <c r="AK39" s="25">
        <v>2</v>
      </c>
      <c r="AL39" s="25">
        <v>2</v>
      </c>
      <c r="AM39" s="25">
        <v>2</v>
      </c>
      <c r="AN39" s="103">
        <v>2</v>
      </c>
      <c r="AO39" s="24">
        <v>2</v>
      </c>
      <c r="AP39" s="229"/>
      <c r="AQ39" s="108">
        <v>2</v>
      </c>
      <c r="AR39" s="24">
        <v>2</v>
      </c>
      <c r="AS39" s="24">
        <v>4</v>
      </c>
      <c r="AT39" s="126">
        <f t="shared" si="3"/>
        <v>44</v>
      </c>
      <c r="AU39" s="30"/>
      <c r="AV39" s="6"/>
      <c r="AW39" s="6"/>
      <c r="AX39" s="6"/>
      <c r="AY39" s="6"/>
      <c r="AZ39" s="6"/>
      <c r="BA39" s="6"/>
      <c r="BB39" s="6"/>
      <c r="BC39" s="6"/>
      <c r="BD39" s="129"/>
      <c r="BE39" s="244">
        <f t="shared" si="6"/>
        <v>78</v>
      </c>
    </row>
    <row r="40" spans="1:57" s="55" customFormat="1" ht="18" customHeight="1" thickBot="1">
      <c r="A40" s="308"/>
      <c r="B40" s="320"/>
      <c r="C40" s="321"/>
      <c r="D40" s="35" t="s">
        <v>18</v>
      </c>
      <c r="E40" s="66">
        <v>1</v>
      </c>
      <c r="F40" s="66">
        <v>1</v>
      </c>
      <c r="G40" s="67">
        <v>1</v>
      </c>
      <c r="H40" s="67">
        <v>1</v>
      </c>
      <c r="I40" s="67">
        <v>1</v>
      </c>
      <c r="J40" s="67">
        <v>1</v>
      </c>
      <c r="K40" s="67">
        <v>1</v>
      </c>
      <c r="L40" s="67">
        <v>1</v>
      </c>
      <c r="M40" s="67">
        <v>1</v>
      </c>
      <c r="N40" s="67">
        <v>1</v>
      </c>
      <c r="O40" s="67">
        <v>1</v>
      </c>
      <c r="P40" s="67">
        <v>1</v>
      </c>
      <c r="Q40" s="67">
        <v>1</v>
      </c>
      <c r="R40" s="67">
        <v>1</v>
      </c>
      <c r="S40" s="67">
        <v>1</v>
      </c>
      <c r="T40" s="67">
        <v>1</v>
      </c>
      <c r="U40" s="66">
        <v>1</v>
      </c>
      <c r="V40" s="61">
        <f t="shared" si="1"/>
        <v>17</v>
      </c>
      <c r="W40" s="61"/>
      <c r="X40" s="106">
        <v>1</v>
      </c>
      <c r="Y40" s="106">
        <v>1</v>
      </c>
      <c r="Z40" s="106">
        <v>1</v>
      </c>
      <c r="AA40" s="106">
        <v>1</v>
      </c>
      <c r="AB40" s="106">
        <v>1</v>
      </c>
      <c r="AC40" s="106">
        <v>1</v>
      </c>
      <c r="AD40" s="106">
        <v>1</v>
      </c>
      <c r="AE40" s="106">
        <v>1</v>
      </c>
      <c r="AF40" s="106">
        <v>1</v>
      </c>
      <c r="AG40" s="106">
        <v>1</v>
      </c>
      <c r="AH40" s="106">
        <v>1</v>
      </c>
      <c r="AI40" s="106">
        <v>1</v>
      </c>
      <c r="AJ40" s="106">
        <v>1</v>
      </c>
      <c r="AK40" s="106">
        <v>1</v>
      </c>
      <c r="AL40" s="106">
        <v>1</v>
      </c>
      <c r="AM40" s="106">
        <v>1</v>
      </c>
      <c r="AN40" s="106">
        <v>1</v>
      </c>
      <c r="AO40" s="106">
        <v>1</v>
      </c>
      <c r="AP40" s="149"/>
      <c r="AQ40" s="108">
        <v>1</v>
      </c>
      <c r="AR40" s="106">
        <v>1</v>
      </c>
      <c r="AS40" s="106">
        <v>2</v>
      </c>
      <c r="AT40" s="126">
        <f t="shared" si="3"/>
        <v>22</v>
      </c>
      <c r="AU40" s="70"/>
      <c r="AV40" s="71"/>
      <c r="AW40" s="71"/>
      <c r="AX40" s="71"/>
      <c r="AY40" s="71"/>
      <c r="AZ40" s="71"/>
      <c r="BA40" s="71"/>
      <c r="BB40" s="71"/>
      <c r="BC40" s="71"/>
      <c r="BD40" s="129"/>
      <c r="BE40" s="244">
        <f t="shared" si="6"/>
        <v>39</v>
      </c>
    </row>
    <row r="41" spans="1:57" s="55" customFormat="1" ht="18" customHeight="1" thickBot="1">
      <c r="A41" s="309"/>
      <c r="B41" s="320" t="s">
        <v>88</v>
      </c>
      <c r="C41" s="321" t="s">
        <v>43</v>
      </c>
      <c r="D41" s="41" t="s">
        <v>17</v>
      </c>
      <c r="E41" s="66">
        <v>4</v>
      </c>
      <c r="F41" s="21">
        <v>4</v>
      </c>
      <c r="G41" s="21">
        <v>2</v>
      </c>
      <c r="H41" s="21">
        <v>4</v>
      </c>
      <c r="I41" s="21">
        <v>2</v>
      </c>
      <c r="J41" s="21">
        <v>4</v>
      </c>
      <c r="K41" s="21">
        <v>2</v>
      </c>
      <c r="L41" s="21">
        <v>2</v>
      </c>
      <c r="M41" s="21">
        <v>4</v>
      </c>
      <c r="N41" s="21">
        <v>2</v>
      </c>
      <c r="O41" s="21">
        <v>2</v>
      </c>
      <c r="P41" s="21">
        <v>4</v>
      </c>
      <c r="Q41" s="21">
        <v>2</v>
      </c>
      <c r="R41" s="21">
        <v>4</v>
      </c>
      <c r="S41" s="21">
        <v>3</v>
      </c>
      <c r="T41" s="21">
        <v>2</v>
      </c>
      <c r="U41" s="21">
        <v>4</v>
      </c>
      <c r="V41" s="61">
        <f t="shared" si="1"/>
        <v>51</v>
      </c>
      <c r="W41" s="61"/>
      <c r="X41" s="106">
        <v>4</v>
      </c>
      <c r="Y41" s="106">
        <v>2</v>
      </c>
      <c r="Z41" s="68">
        <v>4</v>
      </c>
      <c r="AA41" s="106">
        <v>2</v>
      </c>
      <c r="AB41" s="68">
        <v>4</v>
      </c>
      <c r="AC41" s="106">
        <v>2</v>
      </c>
      <c r="AD41" s="68">
        <v>4</v>
      </c>
      <c r="AE41" s="106">
        <v>2</v>
      </c>
      <c r="AF41" s="68">
        <v>4</v>
      </c>
      <c r="AG41" s="68">
        <v>2</v>
      </c>
      <c r="AH41" s="68">
        <v>4</v>
      </c>
      <c r="AI41" s="68">
        <v>2</v>
      </c>
      <c r="AJ41" s="68">
        <v>4</v>
      </c>
      <c r="AK41" s="68">
        <v>2</v>
      </c>
      <c r="AL41" s="69">
        <v>2</v>
      </c>
      <c r="AM41" s="69">
        <v>2</v>
      </c>
      <c r="AN41" s="112">
        <v>2</v>
      </c>
      <c r="AO41" s="72">
        <v>2</v>
      </c>
      <c r="AP41" s="230"/>
      <c r="AQ41" s="108">
        <v>2</v>
      </c>
      <c r="AR41" s="68">
        <v>2</v>
      </c>
      <c r="AS41" s="68">
        <v>3</v>
      </c>
      <c r="AT41" s="126">
        <f t="shared" si="3"/>
        <v>57</v>
      </c>
      <c r="AU41" s="70"/>
      <c r="AV41" s="71"/>
      <c r="AW41" s="71"/>
      <c r="AX41" s="71"/>
      <c r="AY41" s="71"/>
      <c r="AZ41" s="71"/>
      <c r="BA41" s="71"/>
      <c r="BB41" s="71"/>
      <c r="BC41" s="71"/>
      <c r="BD41" s="129"/>
      <c r="BE41" s="244">
        <f t="shared" si="6"/>
        <v>108</v>
      </c>
    </row>
    <row r="42" spans="1:57" s="55" customFormat="1" ht="18" customHeight="1" thickBot="1">
      <c r="A42" s="309"/>
      <c r="B42" s="329"/>
      <c r="C42" s="322"/>
      <c r="D42" s="41" t="s">
        <v>18</v>
      </c>
      <c r="E42" s="66">
        <v>2</v>
      </c>
      <c r="F42" s="21">
        <v>2</v>
      </c>
      <c r="G42" s="21">
        <v>1</v>
      </c>
      <c r="H42" s="21">
        <v>2</v>
      </c>
      <c r="I42" s="21">
        <v>1</v>
      </c>
      <c r="J42" s="21">
        <v>2</v>
      </c>
      <c r="K42" s="21">
        <v>1</v>
      </c>
      <c r="L42" s="21">
        <v>1</v>
      </c>
      <c r="M42" s="21">
        <v>2</v>
      </c>
      <c r="N42" s="21">
        <v>1</v>
      </c>
      <c r="O42" s="21">
        <v>1</v>
      </c>
      <c r="P42" s="21">
        <v>2</v>
      </c>
      <c r="Q42" s="21">
        <v>1</v>
      </c>
      <c r="R42" s="21">
        <v>2</v>
      </c>
      <c r="S42" s="21">
        <v>2</v>
      </c>
      <c r="T42" s="21">
        <v>1</v>
      </c>
      <c r="U42" s="21">
        <v>2</v>
      </c>
      <c r="V42" s="61">
        <f t="shared" si="1"/>
        <v>26</v>
      </c>
      <c r="W42" s="61"/>
      <c r="X42" s="106">
        <v>2</v>
      </c>
      <c r="Y42" s="106">
        <v>1</v>
      </c>
      <c r="Z42" s="68">
        <v>2</v>
      </c>
      <c r="AA42" s="106">
        <v>1</v>
      </c>
      <c r="AB42" s="68">
        <v>2</v>
      </c>
      <c r="AC42" s="106">
        <v>1</v>
      </c>
      <c r="AD42" s="68">
        <v>2</v>
      </c>
      <c r="AE42" s="106">
        <v>1</v>
      </c>
      <c r="AF42" s="68">
        <v>2</v>
      </c>
      <c r="AG42" s="68">
        <v>1</v>
      </c>
      <c r="AH42" s="68">
        <v>2</v>
      </c>
      <c r="AI42" s="68">
        <v>1</v>
      </c>
      <c r="AJ42" s="68">
        <v>2</v>
      </c>
      <c r="AK42" s="68">
        <v>1</v>
      </c>
      <c r="AL42" s="69">
        <v>1</v>
      </c>
      <c r="AM42" s="69">
        <v>1</v>
      </c>
      <c r="AN42" s="127">
        <v>1</v>
      </c>
      <c r="AO42" s="72">
        <v>1</v>
      </c>
      <c r="AP42" s="230"/>
      <c r="AQ42" s="108">
        <v>1</v>
      </c>
      <c r="AR42" s="68">
        <v>1</v>
      </c>
      <c r="AS42" s="68">
        <v>1</v>
      </c>
      <c r="AT42" s="126">
        <f t="shared" si="3"/>
        <v>28</v>
      </c>
      <c r="AU42" s="70"/>
      <c r="AV42" s="71"/>
      <c r="AW42" s="71"/>
      <c r="AX42" s="71"/>
      <c r="AY42" s="71"/>
      <c r="AZ42" s="71"/>
      <c r="BA42" s="71"/>
      <c r="BB42" s="71"/>
      <c r="BC42" s="71"/>
      <c r="BD42" s="129"/>
      <c r="BE42" s="244">
        <f t="shared" si="6"/>
        <v>54</v>
      </c>
    </row>
    <row r="43" spans="1:57" s="55" customFormat="1" ht="18" customHeight="1" thickBot="1">
      <c r="A43" s="309"/>
      <c r="B43" s="325" t="s">
        <v>97</v>
      </c>
      <c r="C43" s="327" t="s">
        <v>108</v>
      </c>
      <c r="D43" s="52" t="s">
        <v>17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61">
        <f aca="true" t="shared" si="15" ref="V43:V58">SUM(E43:U43)</f>
        <v>0</v>
      </c>
      <c r="W43" s="61"/>
      <c r="X43" s="124">
        <f>X45+X51</f>
        <v>2</v>
      </c>
      <c r="Y43" s="124">
        <f aca="true" t="shared" si="16" ref="Y43:AR43">Y45+Y51</f>
        <v>4</v>
      </c>
      <c r="Z43" s="124">
        <f t="shared" si="16"/>
        <v>4</v>
      </c>
      <c r="AA43" s="124">
        <f t="shared" si="16"/>
        <v>4</v>
      </c>
      <c r="AB43" s="124">
        <f t="shared" si="16"/>
        <v>2</v>
      </c>
      <c r="AC43" s="124">
        <f t="shared" si="16"/>
        <v>4</v>
      </c>
      <c r="AD43" s="124">
        <f t="shared" si="16"/>
        <v>4</v>
      </c>
      <c r="AE43" s="124">
        <f t="shared" si="16"/>
        <v>4</v>
      </c>
      <c r="AF43" s="124">
        <f t="shared" si="16"/>
        <v>4</v>
      </c>
      <c r="AG43" s="124">
        <f t="shared" si="16"/>
        <v>6</v>
      </c>
      <c r="AH43" s="124">
        <f t="shared" si="16"/>
        <v>2</v>
      </c>
      <c r="AI43" s="124">
        <f t="shared" si="16"/>
        <v>4</v>
      </c>
      <c r="AJ43" s="124">
        <f t="shared" si="16"/>
        <v>4</v>
      </c>
      <c r="AK43" s="124">
        <f t="shared" si="16"/>
        <v>4</v>
      </c>
      <c r="AL43" s="124">
        <f t="shared" si="16"/>
        <v>2</v>
      </c>
      <c r="AM43" s="124">
        <f t="shared" si="16"/>
        <v>4</v>
      </c>
      <c r="AN43" s="124">
        <f t="shared" si="16"/>
        <v>4</v>
      </c>
      <c r="AO43" s="124">
        <f t="shared" si="16"/>
        <v>6</v>
      </c>
      <c r="AP43" s="152">
        <f t="shared" si="16"/>
        <v>36</v>
      </c>
      <c r="AQ43" s="124">
        <f t="shared" si="16"/>
        <v>2</v>
      </c>
      <c r="AR43" s="124">
        <f t="shared" si="16"/>
        <v>5</v>
      </c>
      <c r="AS43" s="124">
        <f>AS45+AS51</f>
        <v>3</v>
      </c>
      <c r="AT43" s="126">
        <f t="shared" si="3"/>
        <v>114</v>
      </c>
      <c r="AU43" s="96"/>
      <c r="AV43" s="93"/>
      <c r="AW43" s="93"/>
      <c r="AX43" s="93"/>
      <c r="AY43" s="93"/>
      <c r="AZ43" s="93"/>
      <c r="BA43" s="93"/>
      <c r="BB43" s="93"/>
      <c r="BC43" s="93"/>
      <c r="BD43" s="129"/>
      <c r="BE43" s="244">
        <f t="shared" si="6"/>
        <v>114</v>
      </c>
    </row>
    <row r="44" spans="1:57" s="55" customFormat="1" ht="18" customHeight="1" thickBot="1">
      <c r="A44" s="309"/>
      <c r="B44" s="326"/>
      <c r="C44" s="328"/>
      <c r="D44" s="52" t="s">
        <v>18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61">
        <f t="shared" si="15"/>
        <v>0</v>
      </c>
      <c r="W44" s="61"/>
      <c r="X44" s="125">
        <f>X46+X52</f>
        <v>1</v>
      </c>
      <c r="Y44" s="125">
        <f aca="true" t="shared" si="17" ref="Y44:AS44">Y46+Y52</f>
        <v>2</v>
      </c>
      <c r="Z44" s="125">
        <f t="shared" si="17"/>
        <v>2</v>
      </c>
      <c r="AA44" s="125">
        <f t="shared" si="17"/>
        <v>2</v>
      </c>
      <c r="AB44" s="125">
        <f t="shared" si="17"/>
        <v>1</v>
      </c>
      <c r="AC44" s="125">
        <f t="shared" si="17"/>
        <v>2</v>
      </c>
      <c r="AD44" s="125">
        <f t="shared" si="17"/>
        <v>2</v>
      </c>
      <c r="AE44" s="125">
        <f t="shared" si="17"/>
        <v>2</v>
      </c>
      <c r="AF44" s="125">
        <f t="shared" si="17"/>
        <v>2</v>
      </c>
      <c r="AG44" s="125">
        <f t="shared" si="17"/>
        <v>3</v>
      </c>
      <c r="AH44" s="125">
        <f t="shared" si="17"/>
        <v>1</v>
      </c>
      <c r="AI44" s="125">
        <f t="shared" si="17"/>
        <v>2</v>
      </c>
      <c r="AJ44" s="125">
        <f t="shared" si="17"/>
        <v>2</v>
      </c>
      <c r="AK44" s="125">
        <f t="shared" si="17"/>
        <v>2</v>
      </c>
      <c r="AL44" s="125">
        <f t="shared" si="17"/>
        <v>1</v>
      </c>
      <c r="AM44" s="125">
        <f t="shared" si="17"/>
        <v>2</v>
      </c>
      <c r="AN44" s="125">
        <f t="shared" si="17"/>
        <v>2</v>
      </c>
      <c r="AO44" s="125">
        <f t="shared" si="17"/>
        <v>3</v>
      </c>
      <c r="AP44" s="153">
        <f t="shared" si="17"/>
        <v>0</v>
      </c>
      <c r="AQ44" s="125">
        <f t="shared" si="17"/>
        <v>1</v>
      </c>
      <c r="AR44" s="125">
        <f t="shared" si="17"/>
        <v>2</v>
      </c>
      <c r="AS44" s="125">
        <f t="shared" si="17"/>
        <v>2</v>
      </c>
      <c r="AT44" s="126">
        <f t="shared" si="3"/>
        <v>39</v>
      </c>
      <c r="AU44" s="97"/>
      <c r="AV44" s="94"/>
      <c r="AW44" s="94"/>
      <c r="AX44" s="94"/>
      <c r="AY44" s="94"/>
      <c r="AZ44" s="94"/>
      <c r="BA44" s="94"/>
      <c r="BB44" s="94"/>
      <c r="BC44" s="94"/>
      <c r="BD44" s="129"/>
      <c r="BE44" s="244">
        <f t="shared" si="6"/>
        <v>39</v>
      </c>
    </row>
    <row r="45" spans="1:57" s="55" customFormat="1" ht="18" customHeight="1" thickBot="1">
      <c r="A45" s="309"/>
      <c r="B45" s="343" t="s">
        <v>110</v>
      </c>
      <c r="C45" s="338" t="s">
        <v>111</v>
      </c>
      <c r="D45" s="73" t="s">
        <v>17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61">
        <v>0</v>
      </c>
      <c r="W45" s="61"/>
      <c r="X45" s="115">
        <f>X47</f>
        <v>2</v>
      </c>
      <c r="Y45" s="115">
        <f aca="true" t="shared" si="18" ref="Y45:AR45">Y47</f>
        <v>2</v>
      </c>
      <c r="Z45" s="115">
        <f t="shared" si="18"/>
        <v>4</v>
      </c>
      <c r="AA45" s="115">
        <f t="shared" si="18"/>
        <v>2</v>
      </c>
      <c r="AB45" s="115">
        <f t="shared" si="18"/>
        <v>2</v>
      </c>
      <c r="AC45" s="115">
        <f t="shared" si="18"/>
        <v>2</v>
      </c>
      <c r="AD45" s="115">
        <f t="shared" si="18"/>
        <v>4</v>
      </c>
      <c r="AE45" s="115">
        <f t="shared" si="18"/>
        <v>2</v>
      </c>
      <c r="AF45" s="115">
        <f t="shared" si="18"/>
        <v>4</v>
      </c>
      <c r="AG45" s="115">
        <f t="shared" si="18"/>
        <v>4</v>
      </c>
      <c r="AH45" s="115">
        <f t="shared" si="18"/>
        <v>2</v>
      </c>
      <c r="AI45" s="115">
        <f t="shared" si="18"/>
        <v>2</v>
      </c>
      <c r="AJ45" s="115">
        <f t="shared" si="18"/>
        <v>4</v>
      </c>
      <c r="AK45" s="115">
        <f t="shared" si="18"/>
        <v>2</v>
      </c>
      <c r="AL45" s="115">
        <f t="shared" si="18"/>
        <v>2</v>
      </c>
      <c r="AM45" s="115">
        <f t="shared" si="18"/>
        <v>2</v>
      </c>
      <c r="AN45" s="115">
        <f t="shared" si="18"/>
        <v>4</v>
      </c>
      <c r="AO45" s="115">
        <f t="shared" si="18"/>
        <v>4</v>
      </c>
      <c r="AP45" s="149">
        <f t="shared" si="18"/>
        <v>0</v>
      </c>
      <c r="AQ45" s="115">
        <f>AQ47</f>
        <v>2</v>
      </c>
      <c r="AR45" s="115">
        <f t="shared" si="18"/>
        <v>3</v>
      </c>
      <c r="AS45" s="115">
        <f>AS47</f>
        <v>2</v>
      </c>
      <c r="AT45" s="126">
        <f t="shared" si="3"/>
        <v>57</v>
      </c>
      <c r="AU45" s="96"/>
      <c r="AV45" s="93"/>
      <c r="AW45" s="93"/>
      <c r="AX45" s="93"/>
      <c r="AY45" s="93"/>
      <c r="AZ45" s="93"/>
      <c r="BA45" s="93"/>
      <c r="BB45" s="93"/>
      <c r="BC45" s="93"/>
      <c r="BD45" s="129"/>
      <c r="BE45" s="244">
        <f t="shared" si="6"/>
        <v>57</v>
      </c>
    </row>
    <row r="46" spans="1:57" s="55" customFormat="1" ht="18" customHeight="1" thickBot="1">
      <c r="A46" s="309"/>
      <c r="B46" s="344"/>
      <c r="C46" s="339"/>
      <c r="D46" s="73" t="s">
        <v>18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61">
        <v>0</v>
      </c>
      <c r="W46" s="61"/>
      <c r="X46" s="115">
        <f>X48</f>
        <v>1</v>
      </c>
      <c r="Y46" s="115">
        <f aca="true" t="shared" si="19" ref="Y46:AS46">Y48</f>
        <v>1</v>
      </c>
      <c r="Z46" s="115">
        <f t="shared" si="19"/>
        <v>2</v>
      </c>
      <c r="AA46" s="115">
        <f t="shared" si="19"/>
        <v>1</v>
      </c>
      <c r="AB46" s="115">
        <f t="shared" si="19"/>
        <v>1</v>
      </c>
      <c r="AC46" s="115">
        <f t="shared" si="19"/>
        <v>1</v>
      </c>
      <c r="AD46" s="115">
        <f t="shared" si="19"/>
        <v>2</v>
      </c>
      <c r="AE46" s="115">
        <f t="shared" si="19"/>
        <v>1</v>
      </c>
      <c r="AF46" s="115">
        <f t="shared" si="19"/>
        <v>2</v>
      </c>
      <c r="AG46" s="115">
        <f t="shared" si="19"/>
        <v>2</v>
      </c>
      <c r="AH46" s="115">
        <f t="shared" si="19"/>
        <v>1</v>
      </c>
      <c r="AI46" s="115">
        <f t="shared" si="19"/>
        <v>1</v>
      </c>
      <c r="AJ46" s="115">
        <f t="shared" si="19"/>
        <v>2</v>
      </c>
      <c r="AK46" s="115">
        <f t="shared" si="19"/>
        <v>1</v>
      </c>
      <c r="AL46" s="115">
        <f t="shared" si="19"/>
        <v>1</v>
      </c>
      <c r="AM46" s="115">
        <f t="shared" si="19"/>
        <v>1</v>
      </c>
      <c r="AN46" s="115">
        <f t="shared" si="19"/>
        <v>2</v>
      </c>
      <c r="AO46" s="115">
        <f t="shared" si="19"/>
        <v>2</v>
      </c>
      <c r="AP46" s="149">
        <f t="shared" si="19"/>
        <v>0</v>
      </c>
      <c r="AQ46" s="115">
        <f>AQ48</f>
        <v>1</v>
      </c>
      <c r="AR46" s="115">
        <f t="shared" si="19"/>
        <v>1</v>
      </c>
      <c r="AS46" s="115">
        <f t="shared" si="19"/>
        <v>1</v>
      </c>
      <c r="AT46" s="126">
        <f t="shared" si="3"/>
        <v>28</v>
      </c>
      <c r="AU46" s="128"/>
      <c r="AV46" s="53"/>
      <c r="AW46" s="94"/>
      <c r="AX46" s="94"/>
      <c r="AY46" s="94"/>
      <c r="AZ46" s="94"/>
      <c r="BA46" s="94"/>
      <c r="BB46" s="94"/>
      <c r="BC46" s="94"/>
      <c r="BD46" s="129"/>
      <c r="BE46" s="244">
        <f t="shared" si="6"/>
        <v>28</v>
      </c>
    </row>
    <row r="47" spans="1:57" s="55" customFormat="1" ht="18" customHeight="1" thickBot="1">
      <c r="A47" s="309"/>
      <c r="B47" s="330" t="s">
        <v>81</v>
      </c>
      <c r="C47" s="332" t="s">
        <v>89</v>
      </c>
      <c r="D47" s="74" t="s">
        <v>17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61">
        <f t="shared" si="15"/>
        <v>0</v>
      </c>
      <c r="W47" s="61"/>
      <c r="X47" s="111">
        <f>X49</f>
        <v>2</v>
      </c>
      <c r="Y47" s="111">
        <f aca="true" t="shared" si="20" ref="Y47:AS47">Y49</f>
        <v>2</v>
      </c>
      <c r="Z47" s="111">
        <f t="shared" si="20"/>
        <v>4</v>
      </c>
      <c r="AA47" s="111">
        <f t="shared" si="20"/>
        <v>2</v>
      </c>
      <c r="AB47" s="111">
        <f t="shared" si="20"/>
        <v>2</v>
      </c>
      <c r="AC47" s="111">
        <f t="shared" si="20"/>
        <v>2</v>
      </c>
      <c r="AD47" s="111">
        <f t="shared" si="20"/>
        <v>4</v>
      </c>
      <c r="AE47" s="111">
        <f t="shared" si="20"/>
        <v>2</v>
      </c>
      <c r="AF47" s="111">
        <f t="shared" si="20"/>
        <v>4</v>
      </c>
      <c r="AG47" s="111">
        <f t="shared" si="20"/>
        <v>4</v>
      </c>
      <c r="AH47" s="111">
        <f t="shared" si="20"/>
        <v>2</v>
      </c>
      <c r="AI47" s="111">
        <f t="shared" si="20"/>
        <v>2</v>
      </c>
      <c r="AJ47" s="111">
        <f t="shared" si="20"/>
        <v>4</v>
      </c>
      <c r="AK47" s="111">
        <f t="shared" si="20"/>
        <v>2</v>
      </c>
      <c r="AL47" s="111">
        <f t="shared" si="20"/>
        <v>2</v>
      </c>
      <c r="AM47" s="111">
        <f t="shared" si="20"/>
        <v>2</v>
      </c>
      <c r="AN47" s="116">
        <f t="shared" si="20"/>
        <v>4</v>
      </c>
      <c r="AO47" s="117">
        <f t="shared" si="20"/>
        <v>4</v>
      </c>
      <c r="AP47" s="231">
        <f t="shared" si="20"/>
        <v>0</v>
      </c>
      <c r="AQ47" s="111">
        <f>AQ49</f>
        <v>2</v>
      </c>
      <c r="AR47" s="116">
        <f t="shared" si="20"/>
        <v>3</v>
      </c>
      <c r="AS47" s="117">
        <f t="shared" si="20"/>
        <v>2</v>
      </c>
      <c r="AT47" s="126">
        <f t="shared" si="3"/>
        <v>57</v>
      </c>
      <c r="AU47" s="96"/>
      <c r="AV47" s="93"/>
      <c r="AW47" s="93"/>
      <c r="AX47" s="93"/>
      <c r="AY47" s="93"/>
      <c r="AZ47" s="93"/>
      <c r="BA47" s="93"/>
      <c r="BB47" s="93"/>
      <c r="BC47" s="93"/>
      <c r="BD47" s="129"/>
      <c r="BE47" s="244">
        <f t="shared" si="6"/>
        <v>57</v>
      </c>
    </row>
    <row r="48" spans="1:57" s="55" customFormat="1" ht="18" customHeight="1" thickBot="1">
      <c r="A48" s="309"/>
      <c r="B48" s="331"/>
      <c r="C48" s="333"/>
      <c r="D48" s="74" t="s">
        <v>18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61">
        <f t="shared" si="15"/>
        <v>0</v>
      </c>
      <c r="W48" s="61"/>
      <c r="X48" s="111">
        <f>X50</f>
        <v>1</v>
      </c>
      <c r="Y48" s="111">
        <f aca="true" t="shared" si="21" ref="Y48:AS48">Y50</f>
        <v>1</v>
      </c>
      <c r="Z48" s="111">
        <f t="shared" si="21"/>
        <v>2</v>
      </c>
      <c r="AA48" s="111">
        <f t="shared" si="21"/>
        <v>1</v>
      </c>
      <c r="AB48" s="111">
        <f t="shared" si="21"/>
        <v>1</v>
      </c>
      <c r="AC48" s="111">
        <f t="shared" si="21"/>
        <v>1</v>
      </c>
      <c r="AD48" s="111">
        <f t="shared" si="21"/>
        <v>2</v>
      </c>
      <c r="AE48" s="111">
        <f t="shared" si="21"/>
        <v>1</v>
      </c>
      <c r="AF48" s="111">
        <f t="shared" si="21"/>
        <v>2</v>
      </c>
      <c r="AG48" s="111">
        <f t="shared" si="21"/>
        <v>2</v>
      </c>
      <c r="AH48" s="111">
        <f t="shared" si="21"/>
        <v>1</v>
      </c>
      <c r="AI48" s="111">
        <f t="shared" si="21"/>
        <v>1</v>
      </c>
      <c r="AJ48" s="111">
        <f t="shared" si="21"/>
        <v>2</v>
      </c>
      <c r="AK48" s="111">
        <f t="shared" si="21"/>
        <v>1</v>
      </c>
      <c r="AL48" s="111">
        <f t="shared" si="21"/>
        <v>1</v>
      </c>
      <c r="AM48" s="111">
        <f t="shared" si="21"/>
        <v>1</v>
      </c>
      <c r="AN48" s="111">
        <f t="shared" si="21"/>
        <v>2</v>
      </c>
      <c r="AO48" s="111">
        <f t="shared" si="21"/>
        <v>2</v>
      </c>
      <c r="AP48" s="149">
        <f t="shared" si="21"/>
        <v>0</v>
      </c>
      <c r="AQ48" s="111">
        <f>AQ50</f>
        <v>1</v>
      </c>
      <c r="AR48" s="111">
        <f t="shared" si="21"/>
        <v>1</v>
      </c>
      <c r="AS48" s="111">
        <f t="shared" si="21"/>
        <v>1</v>
      </c>
      <c r="AT48" s="126">
        <f t="shared" si="3"/>
        <v>28</v>
      </c>
      <c r="AU48" s="97"/>
      <c r="AV48" s="94"/>
      <c r="AW48" s="94"/>
      <c r="AX48" s="94"/>
      <c r="AY48" s="94"/>
      <c r="AZ48" s="94"/>
      <c r="BA48" s="94"/>
      <c r="BB48" s="94"/>
      <c r="BC48" s="94"/>
      <c r="BD48" s="129"/>
      <c r="BE48" s="244">
        <f t="shared" si="6"/>
        <v>28</v>
      </c>
    </row>
    <row r="49" spans="1:57" s="55" customFormat="1" ht="18" customHeight="1" thickBot="1">
      <c r="A49" s="309"/>
      <c r="B49" s="320" t="s">
        <v>45</v>
      </c>
      <c r="C49" s="321" t="s">
        <v>54</v>
      </c>
      <c r="D49" s="41" t="s">
        <v>17</v>
      </c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21"/>
      <c r="V49" s="61">
        <f t="shared" si="15"/>
        <v>0</v>
      </c>
      <c r="W49" s="61"/>
      <c r="X49" s="106">
        <v>2</v>
      </c>
      <c r="Y49" s="37">
        <v>2</v>
      </c>
      <c r="Z49" s="37">
        <v>4</v>
      </c>
      <c r="AA49" s="37">
        <v>2</v>
      </c>
      <c r="AB49" s="37">
        <v>2</v>
      </c>
      <c r="AC49" s="37">
        <v>2</v>
      </c>
      <c r="AD49" s="37">
        <v>4</v>
      </c>
      <c r="AE49" s="37">
        <v>2</v>
      </c>
      <c r="AF49" s="37">
        <v>4</v>
      </c>
      <c r="AG49" s="37">
        <v>4</v>
      </c>
      <c r="AH49" s="37">
        <v>2</v>
      </c>
      <c r="AI49" s="37">
        <v>2</v>
      </c>
      <c r="AJ49" s="37">
        <v>4</v>
      </c>
      <c r="AK49" s="37">
        <v>2</v>
      </c>
      <c r="AL49" s="38">
        <v>2</v>
      </c>
      <c r="AM49" s="38">
        <v>2</v>
      </c>
      <c r="AN49" s="113">
        <v>4</v>
      </c>
      <c r="AO49" s="72">
        <v>4</v>
      </c>
      <c r="AP49" s="230"/>
      <c r="AQ49" s="108">
        <v>2</v>
      </c>
      <c r="AR49" s="68">
        <v>3</v>
      </c>
      <c r="AS49" s="68">
        <v>2</v>
      </c>
      <c r="AT49" s="126">
        <f t="shared" si="3"/>
        <v>57</v>
      </c>
      <c r="AU49" s="70"/>
      <c r="AV49" s="71"/>
      <c r="AW49" s="71"/>
      <c r="AX49" s="71"/>
      <c r="AY49" s="71"/>
      <c r="AZ49" s="71"/>
      <c r="BA49" s="71"/>
      <c r="BB49" s="71"/>
      <c r="BC49" s="71"/>
      <c r="BD49" s="129"/>
      <c r="BE49" s="244">
        <f t="shared" si="6"/>
        <v>57</v>
      </c>
    </row>
    <row r="50" spans="1:57" s="55" customFormat="1" ht="18" customHeight="1" thickBot="1">
      <c r="A50" s="309"/>
      <c r="B50" s="329"/>
      <c r="C50" s="322"/>
      <c r="D50" s="41" t="s">
        <v>18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21"/>
      <c r="V50" s="61">
        <f t="shared" si="15"/>
        <v>0</v>
      </c>
      <c r="W50" s="61"/>
      <c r="X50" s="106">
        <v>1</v>
      </c>
      <c r="Y50" s="68">
        <v>1</v>
      </c>
      <c r="Z50" s="68">
        <v>2</v>
      </c>
      <c r="AA50" s="68">
        <v>1</v>
      </c>
      <c r="AB50" s="68">
        <v>1</v>
      </c>
      <c r="AC50" s="68">
        <v>1</v>
      </c>
      <c r="AD50" s="68">
        <v>2</v>
      </c>
      <c r="AE50" s="68">
        <v>1</v>
      </c>
      <c r="AF50" s="68">
        <v>2</v>
      </c>
      <c r="AG50" s="68">
        <v>2</v>
      </c>
      <c r="AH50" s="68">
        <v>1</v>
      </c>
      <c r="AI50" s="68">
        <v>1</v>
      </c>
      <c r="AJ50" s="68">
        <v>2</v>
      </c>
      <c r="AK50" s="68">
        <v>1</v>
      </c>
      <c r="AL50" s="69">
        <v>1</v>
      </c>
      <c r="AM50" s="69">
        <v>1</v>
      </c>
      <c r="AN50" s="113">
        <v>2</v>
      </c>
      <c r="AO50" s="37">
        <v>2</v>
      </c>
      <c r="AP50" s="232"/>
      <c r="AQ50" s="108">
        <v>1</v>
      </c>
      <c r="AR50" s="37">
        <v>1</v>
      </c>
      <c r="AS50" s="37">
        <v>1</v>
      </c>
      <c r="AT50" s="126">
        <f t="shared" si="3"/>
        <v>28</v>
      </c>
      <c r="AU50" s="39"/>
      <c r="AV50" s="40"/>
      <c r="AW50" s="40"/>
      <c r="AX50" s="40"/>
      <c r="AY50" s="40"/>
      <c r="AZ50" s="40"/>
      <c r="BA50" s="40"/>
      <c r="BB50" s="40"/>
      <c r="BC50" s="40"/>
      <c r="BD50" s="129"/>
      <c r="BE50" s="244">
        <f t="shared" si="6"/>
        <v>28</v>
      </c>
    </row>
    <row r="51" spans="1:57" s="55" customFormat="1" ht="18" customHeight="1" thickBot="1">
      <c r="A51" s="309"/>
      <c r="B51" s="316" t="s">
        <v>90</v>
      </c>
      <c r="C51" s="336" t="s">
        <v>34</v>
      </c>
      <c r="D51" s="90" t="s">
        <v>17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61">
        <f t="shared" si="15"/>
        <v>0</v>
      </c>
      <c r="W51" s="61"/>
      <c r="X51" s="123">
        <f>X53+X55</f>
        <v>0</v>
      </c>
      <c r="Y51" s="123">
        <f aca="true" t="shared" si="22" ref="Y51:AS51">Y53+Y55</f>
        <v>2</v>
      </c>
      <c r="Z51" s="123">
        <f t="shared" si="22"/>
        <v>0</v>
      </c>
      <c r="AA51" s="123">
        <f t="shared" si="22"/>
        <v>2</v>
      </c>
      <c r="AB51" s="123">
        <f t="shared" si="22"/>
        <v>0</v>
      </c>
      <c r="AC51" s="123">
        <f t="shared" si="22"/>
        <v>2</v>
      </c>
      <c r="AD51" s="123">
        <f t="shared" si="22"/>
        <v>0</v>
      </c>
      <c r="AE51" s="123">
        <f t="shared" si="22"/>
        <v>2</v>
      </c>
      <c r="AF51" s="123">
        <f t="shared" si="22"/>
        <v>0</v>
      </c>
      <c r="AG51" s="123">
        <f t="shared" si="22"/>
        <v>2</v>
      </c>
      <c r="AH51" s="123">
        <f t="shared" si="22"/>
        <v>0</v>
      </c>
      <c r="AI51" s="123">
        <f t="shared" si="22"/>
        <v>2</v>
      </c>
      <c r="AJ51" s="123">
        <f t="shared" si="22"/>
        <v>0</v>
      </c>
      <c r="AK51" s="123">
        <f t="shared" si="22"/>
        <v>2</v>
      </c>
      <c r="AL51" s="123">
        <f t="shared" si="22"/>
        <v>0</v>
      </c>
      <c r="AM51" s="123">
        <f t="shared" si="22"/>
        <v>2</v>
      </c>
      <c r="AN51" s="123">
        <f t="shared" si="22"/>
        <v>0</v>
      </c>
      <c r="AO51" s="123">
        <f t="shared" si="22"/>
        <v>2</v>
      </c>
      <c r="AP51" s="153">
        <v>36</v>
      </c>
      <c r="AQ51" s="123">
        <v>0</v>
      </c>
      <c r="AR51" s="123">
        <f t="shared" si="22"/>
        <v>2</v>
      </c>
      <c r="AS51" s="123">
        <f t="shared" si="22"/>
        <v>1</v>
      </c>
      <c r="AT51" s="126">
        <f t="shared" si="3"/>
        <v>57</v>
      </c>
      <c r="AU51" s="97"/>
      <c r="AV51" s="94"/>
      <c r="AW51" s="94"/>
      <c r="AX51" s="94"/>
      <c r="AY51" s="94"/>
      <c r="AZ51" s="94"/>
      <c r="BA51" s="94"/>
      <c r="BB51" s="94"/>
      <c r="BC51" s="94"/>
      <c r="BD51" s="129"/>
      <c r="BE51" s="244">
        <f t="shared" si="6"/>
        <v>57</v>
      </c>
    </row>
    <row r="52" spans="1:57" s="55" customFormat="1" ht="18" customHeight="1" thickBot="1">
      <c r="A52" s="309"/>
      <c r="B52" s="317"/>
      <c r="C52" s="333"/>
      <c r="D52" s="90" t="s">
        <v>18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1"/>
      <c r="V52" s="61">
        <f t="shared" si="15"/>
        <v>0</v>
      </c>
      <c r="W52" s="61"/>
      <c r="X52" s="123">
        <f>X54</f>
        <v>0</v>
      </c>
      <c r="Y52" s="123">
        <f aca="true" t="shared" si="23" ref="Y52:AS52">Y54</f>
        <v>1</v>
      </c>
      <c r="Z52" s="123">
        <f t="shared" si="23"/>
        <v>0</v>
      </c>
      <c r="AA52" s="123">
        <f t="shared" si="23"/>
        <v>1</v>
      </c>
      <c r="AB52" s="123">
        <f t="shared" si="23"/>
        <v>0</v>
      </c>
      <c r="AC52" s="123">
        <f t="shared" si="23"/>
        <v>1</v>
      </c>
      <c r="AD52" s="123">
        <f t="shared" si="23"/>
        <v>0</v>
      </c>
      <c r="AE52" s="123">
        <f t="shared" si="23"/>
        <v>1</v>
      </c>
      <c r="AF52" s="123">
        <f t="shared" si="23"/>
        <v>0</v>
      </c>
      <c r="AG52" s="123">
        <f t="shared" si="23"/>
        <v>1</v>
      </c>
      <c r="AH52" s="123">
        <f t="shared" si="23"/>
        <v>0</v>
      </c>
      <c r="AI52" s="123">
        <f t="shared" si="23"/>
        <v>1</v>
      </c>
      <c r="AJ52" s="123">
        <f t="shared" si="23"/>
        <v>0</v>
      </c>
      <c r="AK52" s="123">
        <f t="shared" si="23"/>
        <v>1</v>
      </c>
      <c r="AL52" s="123">
        <f t="shared" si="23"/>
        <v>0</v>
      </c>
      <c r="AM52" s="123">
        <f t="shared" si="23"/>
        <v>1</v>
      </c>
      <c r="AN52" s="123">
        <f t="shared" si="23"/>
        <v>0</v>
      </c>
      <c r="AO52" s="123">
        <f t="shared" si="23"/>
        <v>1</v>
      </c>
      <c r="AP52" s="153">
        <f t="shared" si="23"/>
        <v>0</v>
      </c>
      <c r="AQ52" s="123">
        <f t="shared" si="23"/>
        <v>0</v>
      </c>
      <c r="AR52" s="123">
        <f t="shared" si="23"/>
        <v>1</v>
      </c>
      <c r="AS52" s="123">
        <f t="shared" si="23"/>
        <v>1</v>
      </c>
      <c r="AT52" s="126">
        <f t="shared" si="3"/>
        <v>11</v>
      </c>
      <c r="AU52" s="96"/>
      <c r="AV52" s="93"/>
      <c r="AW52" s="93"/>
      <c r="AX52" s="93"/>
      <c r="AY52" s="93"/>
      <c r="AZ52" s="93"/>
      <c r="BA52" s="93"/>
      <c r="BB52" s="93"/>
      <c r="BC52" s="93"/>
      <c r="BD52" s="129"/>
      <c r="BE52" s="244">
        <f t="shared" si="6"/>
        <v>11</v>
      </c>
    </row>
    <row r="53" spans="1:57" s="55" customFormat="1" ht="19.5" customHeight="1" thickBot="1">
      <c r="A53" s="309"/>
      <c r="B53" s="334" t="s">
        <v>122</v>
      </c>
      <c r="C53" s="313" t="s">
        <v>112</v>
      </c>
      <c r="D53" s="42" t="s">
        <v>17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62"/>
      <c r="V53" s="61">
        <f t="shared" si="15"/>
        <v>0</v>
      </c>
      <c r="W53" s="61"/>
      <c r="X53" s="122">
        <v>0</v>
      </c>
      <c r="Y53" s="104">
        <v>2</v>
      </c>
      <c r="Z53" s="104">
        <v>0</v>
      </c>
      <c r="AA53" s="104">
        <v>2</v>
      </c>
      <c r="AB53" s="104">
        <v>0</v>
      </c>
      <c r="AC53" s="104">
        <v>2</v>
      </c>
      <c r="AD53" s="104">
        <v>0</v>
      </c>
      <c r="AE53" s="104">
        <v>2</v>
      </c>
      <c r="AF53" s="104">
        <v>0</v>
      </c>
      <c r="AG53" s="104">
        <v>2</v>
      </c>
      <c r="AH53" s="104">
        <v>0</v>
      </c>
      <c r="AI53" s="104">
        <v>2</v>
      </c>
      <c r="AJ53" s="104">
        <v>0</v>
      </c>
      <c r="AK53" s="104">
        <v>2</v>
      </c>
      <c r="AL53" s="104">
        <v>0</v>
      </c>
      <c r="AM53" s="104">
        <v>2</v>
      </c>
      <c r="AN53" s="104">
        <v>0</v>
      </c>
      <c r="AO53" s="104">
        <v>2</v>
      </c>
      <c r="AP53" s="233"/>
      <c r="AQ53" s="108">
        <v>0</v>
      </c>
      <c r="AR53" s="104">
        <v>2</v>
      </c>
      <c r="AS53" s="104">
        <v>1</v>
      </c>
      <c r="AT53" s="126">
        <f t="shared" si="3"/>
        <v>21</v>
      </c>
      <c r="AU53" s="44"/>
      <c r="AV53" s="43"/>
      <c r="AW53" s="43"/>
      <c r="AX53" s="43"/>
      <c r="AY53" s="43"/>
      <c r="AZ53" s="43"/>
      <c r="BA53" s="43"/>
      <c r="BB53" s="43"/>
      <c r="BC53" s="43"/>
      <c r="BD53" s="129"/>
      <c r="BE53" s="244">
        <f t="shared" si="6"/>
        <v>21</v>
      </c>
    </row>
    <row r="54" spans="1:57" s="55" customFormat="1" ht="20.25" customHeight="1" thickBot="1">
      <c r="A54" s="309"/>
      <c r="B54" s="335"/>
      <c r="C54" s="313"/>
      <c r="D54" s="42" t="s">
        <v>18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62"/>
      <c r="V54" s="61">
        <f t="shared" si="15"/>
        <v>0</v>
      </c>
      <c r="W54" s="61"/>
      <c r="X54" s="122">
        <v>0</v>
      </c>
      <c r="Y54" s="104">
        <v>1</v>
      </c>
      <c r="Z54" s="104">
        <v>0</v>
      </c>
      <c r="AA54" s="104">
        <v>1</v>
      </c>
      <c r="AB54" s="104">
        <v>0</v>
      </c>
      <c r="AC54" s="104">
        <v>1</v>
      </c>
      <c r="AD54" s="104">
        <v>0</v>
      </c>
      <c r="AE54" s="104">
        <v>1</v>
      </c>
      <c r="AF54" s="104">
        <v>0</v>
      </c>
      <c r="AG54" s="104">
        <v>1</v>
      </c>
      <c r="AH54" s="104">
        <v>0</v>
      </c>
      <c r="AI54" s="104">
        <v>1</v>
      </c>
      <c r="AJ54" s="104">
        <v>0</v>
      </c>
      <c r="AK54" s="104">
        <v>1</v>
      </c>
      <c r="AL54" s="104">
        <v>0</v>
      </c>
      <c r="AM54" s="104">
        <v>1</v>
      </c>
      <c r="AN54" s="104">
        <v>0</v>
      </c>
      <c r="AO54" s="104">
        <v>1</v>
      </c>
      <c r="AP54" s="233"/>
      <c r="AQ54" s="108">
        <v>0</v>
      </c>
      <c r="AR54" s="104">
        <v>1</v>
      </c>
      <c r="AS54" s="104">
        <v>1</v>
      </c>
      <c r="AT54" s="126">
        <f t="shared" si="3"/>
        <v>11</v>
      </c>
      <c r="AU54" s="44"/>
      <c r="AV54" s="43"/>
      <c r="AW54" s="43"/>
      <c r="AX54" s="43"/>
      <c r="AY54" s="43"/>
      <c r="AZ54" s="43"/>
      <c r="BA54" s="43"/>
      <c r="BB54" s="43"/>
      <c r="BC54" s="43"/>
      <c r="BD54" s="129"/>
      <c r="BE54" s="244">
        <f t="shared" si="6"/>
        <v>11</v>
      </c>
    </row>
    <row r="55" spans="1:57" s="55" customFormat="1" ht="20.25" customHeight="1" thickBot="1">
      <c r="A55" s="309"/>
      <c r="B55" s="121" t="s">
        <v>128</v>
      </c>
      <c r="C55" s="323" t="s">
        <v>106</v>
      </c>
      <c r="D55" s="324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1">
        <v>0</v>
      </c>
      <c r="W55" s="61"/>
      <c r="X55" s="110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234">
        <v>36</v>
      </c>
      <c r="AQ55" s="108"/>
      <c r="AR55" s="118"/>
      <c r="AS55" s="118"/>
      <c r="AT55" s="126">
        <f t="shared" si="3"/>
        <v>36</v>
      </c>
      <c r="AU55" s="119"/>
      <c r="AV55" s="120"/>
      <c r="AW55" s="120"/>
      <c r="AX55" s="120"/>
      <c r="AY55" s="120"/>
      <c r="AZ55" s="120"/>
      <c r="BA55" s="120"/>
      <c r="BB55" s="120"/>
      <c r="BC55" s="120"/>
      <c r="BD55" s="129"/>
      <c r="BE55" s="244">
        <f t="shared" si="6"/>
        <v>36</v>
      </c>
    </row>
    <row r="56" spans="1:57" ht="25.5" customHeight="1" thickBot="1">
      <c r="A56" s="310"/>
      <c r="B56" s="302" t="s">
        <v>40</v>
      </c>
      <c r="C56" s="303"/>
      <c r="D56" s="304"/>
      <c r="E56" s="20">
        <f aca="true" t="shared" si="24" ref="E56:U56">E15+E43</f>
        <v>36</v>
      </c>
      <c r="F56" s="20">
        <f t="shared" si="24"/>
        <v>36</v>
      </c>
      <c r="G56" s="20">
        <f t="shared" si="24"/>
        <v>36</v>
      </c>
      <c r="H56" s="20">
        <f t="shared" si="24"/>
        <v>36</v>
      </c>
      <c r="I56" s="20">
        <f t="shared" si="24"/>
        <v>36</v>
      </c>
      <c r="J56" s="20">
        <f t="shared" si="24"/>
        <v>36</v>
      </c>
      <c r="K56" s="20">
        <f t="shared" si="24"/>
        <v>36</v>
      </c>
      <c r="L56" s="20">
        <f t="shared" si="24"/>
        <v>36</v>
      </c>
      <c r="M56" s="20">
        <f t="shared" si="24"/>
        <v>36</v>
      </c>
      <c r="N56" s="20">
        <f t="shared" si="24"/>
        <v>36</v>
      </c>
      <c r="O56" s="20">
        <f t="shared" si="24"/>
        <v>36</v>
      </c>
      <c r="P56" s="20">
        <f t="shared" si="24"/>
        <v>36</v>
      </c>
      <c r="Q56" s="20">
        <f t="shared" si="24"/>
        <v>36</v>
      </c>
      <c r="R56" s="20">
        <f t="shared" si="24"/>
        <v>36</v>
      </c>
      <c r="S56" s="20">
        <f t="shared" si="24"/>
        <v>36</v>
      </c>
      <c r="T56" s="20">
        <f t="shared" si="24"/>
        <v>36</v>
      </c>
      <c r="U56" s="20">
        <f t="shared" si="24"/>
        <v>36</v>
      </c>
      <c r="V56" s="61">
        <f t="shared" si="15"/>
        <v>612</v>
      </c>
      <c r="W56" s="61"/>
      <c r="X56" s="20">
        <f>X15+X43</f>
        <v>36</v>
      </c>
      <c r="Y56" s="20">
        <f aca="true" t="shared" si="25" ref="Y56:AS56">Y15+Y43</f>
        <v>36</v>
      </c>
      <c r="Z56" s="20">
        <f t="shared" si="25"/>
        <v>36</v>
      </c>
      <c r="AA56" s="20">
        <f t="shared" si="25"/>
        <v>36</v>
      </c>
      <c r="AB56" s="20">
        <f t="shared" si="25"/>
        <v>36</v>
      </c>
      <c r="AC56" s="20">
        <f t="shared" si="25"/>
        <v>36</v>
      </c>
      <c r="AD56" s="20">
        <f t="shared" si="25"/>
        <v>36</v>
      </c>
      <c r="AE56" s="20">
        <f t="shared" si="25"/>
        <v>36</v>
      </c>
      <c r="AF56" s="20">
        <f t="shared" si="25"/>
        <v>36</v>
      </c>
      <c r="AG56" s="20">
        <f t="shared" si="25"/>
        <v>36</v>
      </c>
      <c r="AH56" s="20">
        <f t="shared" si="25"/>
        <v>36</v>
      </c>
      <c r="AI56" s="20">
        <f t="shared" si="25"/>
        <v>36</v>
      </c>
      <c r="AJ56" s="20">
        <f t="shared" si="25"/>
        <v>36</v>
      </c>
      <c r="AK56" s="20">
        <f t="shared" si="25"/>
        <v>36</v>
      </c>
      <c r="AL56" s="20">
        <f t="shared" si="25"/>
        <v>36</v>
      </c>
      <c r="AM56" s="20">
        <f t="shared" si="25"/>
        <v>36</v>
      </c>
      <c r="AN56" s="20">
        <f t="shared" si="25"/>
        <v>36</v>
      </c>
      <c r="AO56" s="237">
        <f t="shared" si="25"/>
        <v>36</v>
      </c>
      <c r="AP56" s="151">
        <f t="shared" si="25"/>
        <v>36</v>
      </c>
      <c r="AQ56" s="237">
        <f t="shared" si="25"/>
        <v>36</v>
      </c>
      <c r="AR56" s="20">
        <f t="shared" si="25"/>
        <v>36</v>
      </c>
      <c r="AS56" s="20">
        <f t="shared" si="25"/>
        <v>36</v>
      </c>
      <c r="AT56" s="126">
        <f>X56+Y56+Z56+AA56+AB56+AC56+AD56+AE56+AF56+AG56+AH56+AI56+AJ56+AK56+AL56+AM56+AN56+AO56+AQ56+AR56+AS56</f>
        <v>756</v>
      </c>
      <c r="AU56" s="29"/>
      <c r="AV56" s="99"/>
      <c r="AW56" s="100"/>
      <c r="AX56" s="100"/>
      <c r="AY56" s="100"/>
      <c r="AZ56" s="100"/>
      <c r="BA56" s="100"/>
      <c r="BB56" s="100"/>
      <c r="BC56" s="100"/>
      <c r="BD56" s="129"/>
      <c r="BE56" s="244">
        <f t="shared" si="6"/>
        <v>1368</v>
      </c>
    </row>
    <row r="57" spans="1:57" ht="25.5" customHeight="1" thickBot="1">
      <c r="A57" s="248"/>
      <c r="B57" s="302" t="s">
        <v>19</v>
      </c>
      <c r="C57" s="303"/>
      <c r="D57" s="304"/>
      <c r="E57" s="19">
        <f aca="true" t="shared" si="26" ref="E57:U57">E16+E44</f>
        <v>18</v>
      </c>
      <c r="F57" s="19">
        <f t="shared" si="26"/>
        <v>18</v>
      </c>
      <c r="G57" s="19">
        <f t="shared" si="26"/>
        <v>18</v>
      </c>
      <c r="H57" s="19">
        <f t="shared" si="26"/>
        <v>18</v>
      </c>
      <c r="I57" s="19">
        <f t="shared" si="26"/>
        <v>18</v>
      </c>
      <c r="J57" s="19">
        <f t="shared" si="26"/>
        <v>18</v>
      </c>
      <c r="K57" s="19">
        <f t="shared" si="26"/>
        <v>18</v>
      </c>
      <c r="L57" s="19">
        <f t="shared" si="26"/>
        <v>18</v>
      </c>
      <c r="M57" s="19">
        <f t="shared" si="26"/>
        <v>18</v>
      </c>
      <c r="N57" s="19">
        <f t="shared" si="26"/>
        <v>18</v>
      </c>
      <c r="O57" s="19">
        <f t="shared" si="26"/>
        <v>18</v>
      </c>
      <c r="P57" s="19">
        <f t="shared" si="26"/>
        <v>18</v>
      </c>
      <c r="Q57" s="19">
        <f t="shared" si="26"/>
        <v>18</v>
      </c>
      <c r="R57" s="19">
        <f t="shared" si="26"/>
        <v>18</v>
      </c>
      <c r="S57" s="19">
        <f t="shared" si="26"/>
        <v>18</v>
      </c>
      <c r="T57" s="19">
        <f t="shared" si="26"/>
        <v>18</v>
      </c>
      <c r="U57" s="19">
        <f t="shared" si="26"/>
        <v>18</v>
      </c>
      <c r="V57" s="61">
        <f t="shared" si="15"/>
        <v>306</v>
      </c>
      <c r="W57" s="61"/>
      <c r="X57" s="19">
        <f>X16+X44</f>
        <v>18</v>
      </c>
      <c r="Y57" s="19">
        <f aca="true" t="shared" si="27" ref="Y57:AS57">Y16+Y44</f>
        <v>18</v>
      </c>
      <c r="Z57" s="19">
        <f t="shared" si="27"/>
        <v>18</v>
      </c>
      <c r="AA57" s="19">
        <f t="shared" si="27"/>
        <v>18</v>
      </c>
      <c r="AB57" s="19">
        <f t="shared" si="27"/>
        <v>18</v>
      </c>
      <c r="AC57" s="19">
        <f t="shared" si="27"/>
        <v>18</v>
      </c>
      <c r="AD57" s="19">
        <f t="shared" si="27"/>
        <v>18</v>
      </c>
      <c r="AE57" s="19">
        <f t="shared" si="27"/>
        <v>18</v>
      </c>
      <c r="AF57" s="19">
        <f t="shared" si="27"/>
        <v>18</v>
      </c>
      <c r="AG57" s="19">
        <f t="shared" si="27"/>
        <v>18</v>
      </c>
      <c r="AH57" s="19">
        <f t="shared" si="27"/>
        <v>18</v>
      </c>
      <c r="AI57" s="19">
        <f t="shared" si="27"/>
        <v>18</v>
      </c>
      <c r="AJ57" s="19">
        <f t="shared" si="27"/>
        <v>18</v>
      </c>
      <c r="AK57" s="19">
        <f t="shared" si="27"/>
        <v>18</v>
      </c>
      <c r="AL57" s="19">
        <f t="shared" si="27"/>
        <v>18</v>
      </c>
      <c r="AM57" s="19">
        <f t="shared" si="27"/>
        <v>18</v>
      </c>
      <c r="AN57" s="19">
        <f t="shared" si="27"/>
        <v>18</v>
      </c>
      <c r="AO57" s="19">
        <f t="shared" si="27"/>
        <v>18</v>
      </c>
      <c r="AP57" s="154">
        <f t="shared" si="27"/>
        <v>0</v>
      </c>
      <c r="AQ57" s="238">
        <f t="shared" si="27"/>
        <v>18</v>
      </c>
      <c r="AR57" s="19">
        <f t="shared" si="27"/>
        <v>18</v>
      </c>
      <c r="AS57" s="19">
        <f t="shared" si="27"/>
        <v>18</v>
      </c>
      <c r="AT57" s="126">
        <f>X57+Y57+Z57+AA57+AB57+AC57+AD57+AE57+AF57+AG57+AH57+AI57+AJ57+AK57+AL57+AM57+AN57+AO57+AQ57+AR57+AS57</f>
        <v>378</v>
      </c>
      <c r="AU57" s="29"/>
      <c r="AV57" s="101"/>
      <c r="AW57" s="53"/>
      <c r="AX57" s="53"/>
      <c r="AY57" s="53"/>
      <c r="AZ57" s="53"/>
      <c r="BA57" s="53"/>
      <c r="BB57" s="53"/>
      <c r="BC57" s="53"/>
      <c r="BD57" s="129"/>
      <c r="BE57" s="244">
        <f t="shared" si="6"/>
        <v>684</v>
      </c>
    </row>
    <row r="58" spans="1:57" ht="25.5" customHeight="1" thickBot="1">
      <c r="A58" s="247"/>
      <c r="B58" s="302" t="s">
        <v>20</v>
      </c>
      <c r="C58" s="303"/>
      <c r="D58" s="304"/>
      <c r="E58" s="19">
        <f aca="true" t="shared" si="28" ref="E58:U58">E56+E57</f>
        <v>54</v>
      </c>
      <c r="F58" s="19">
        <f t="shared" si="28"/>
        <v>54</v>
      </c>
      <c r="G58" s="19">
        <f t="shared" si="28"/>
        <v>54</v>
      </c>
      <c r="H58" s="19">
        <f t="shared" si="28"/>
        <v>54</v>
      </c>
      <c r="I58" s="19">
        <f t="shared" si="28"/>
        <v>54</v>
      </c>
      <c r="J58" s="19">
        <f t="shared" si="28"/>
        <v>54</v>
      </c>
      <c r="K58" s="19">
        <f t="shared" si="28"/>
        <v>54</v>
      </c>
      <c r="L58" s="19">
        <f t="shared" si="28"/>
        <v>54</v>
      </c>
      <c r="M58" s="19">
        <f t="shared" si="28"/>
        <v>54</v>
      </c>
      <c r="N58" s="19">
        <f t="shared" si="28"/>
        <v>54</v>
      </c>
      <c r="O58" s="19">
        <f t="shared" si="28"/>
        <v>54</v>
      </c>
      <c r="P58" s="19">
        <f t="shared" si="28"/>
        <v>54</v>
      </c>
      <c r="Q58" s="19">
        <f t="shared" si="28"/>
        <v>54</v>
      </c>
      <c r="R58" s="19">
        <f t="shared" si="28"/>
        <v>54</v>
      </c>
      <c r="S58" s="19">
        <f t="shared" si="28"/>
        <v>54</v>
      </c>
      <c r="T58" s="19">
        <f t="shared" si="28"/>
        <v>54</v>
      </c>
      <c r="U58" s="19">
        <f t="shared" si="28"/>
        <v>54</v>
      </c>
      <c r="V58" s="61">
        <f t="shared" si="15"/>
        <v>918</v>
      </c>
      <c r="W58" s="61"/>
      <c r="X58" s="19">
        <f>X56+X57</f>
        <v>54</v>
      </c>
      <c r="Y58" s="19">
        <f aca="true" t="shared" si="29" ref="Y58:AS58">Y56+Y57</f>
        <v>54</v>
      </c>
      <c r="Z58" s="19">
        <f t="shared" si="29"/>
        <v>54</v>
      </c>
      <c r="AA58" s="19">
        <f t="shared" si="29"/>
        <v>54</v>
      </c>
      <c r="AB58" s="19">
        <f t="shared" si="29"/>
        <v>54</v>
      </c>
      <c r="AC58" s="19">
        <f t="shared" si="29"/>
        <v>54</v>
      </c>
      <c r="AD58" s="19">
        <f t="shared" si="29"/>
        <v>54</v>
      </c>
      <c r="AE58" s="19">
        <f t="shared" si="29"/>
        <v>54</v>
      </c>
      <c r="AF58" s="19">
        <f t="shared" si="29"/>
        <v>54</v>
      </c>
      <c r="AG58" s="19">
        <f t="shared" si="29"/>
        <v>54</v>
      </c>
      <c r="AH58" s="19">
        <f t="shared" si="29"/>
        <v>54</v>
      </c>
      <c r="AI58" s="19">
        <f t="shared" si="29"/>
        <v>54</v>
      </c>
      <c r="AJ58" s="19">
        <f t="shared" si="29"/>
        <v>54</v>
      </c>
      <c r="AK58" s="19">
        <f t="shared" si="29"/>
        <v>54</v>
      </c>
      <c r="AL58" s="19">
        <f t="shared" si="29"/>
        <v>54</v>
      </c>
      <c r="AM58" s="19">
        <f t="shared" si="29"/>
        <v>54</v>
      </c>
      <c r="AN58" s="19">
        <f t="shared" si="29"/>
        <v>54</v>
      </c>
      <c r="AO58" s="19">
        <f t="shared" si="29"/>
        <v>54</v>
      </c>
      <c r="AP58" s="154">
        <f t="shared" si="29"/>
        <v>36</v>
      </c>
      <c r="AQ58" s="238">
        <f t="shared" si="29"/>
        <v>54</v>
      </c>
      <c r="AR58" s="19">
        <f t="shared" si="29"/>
        <v>54</v>
      </c>
      <c r="AS58" s="19">
        <f t="shared" si="29"/>
        <v>54</v>
      </c>
      <c r="AT58" s="126">
        <f>AT56+AT57</f>
        <v>1134</v>
      </c>
      <c r="AU58" s="29"/>
      <c r="AV58" s="79"/>
      <c r="AW58" s="79"/>
      <c r="AX58" s="79"/>
      <c r="AY58" s="79"/>
      <c r="AZ58" s="79"/>
      <c r="BA58" s="79"/>
      <c r="BB58" s="79"/>
      <c r="BC58" s="79"/>
      <c r="BD58" s="129"/>
      <c r="BE58" s="243">
        <f t="shared" si="6"/>
        <v>2052</v>
      </c>
    </row>
    <row r="59" spans="1:57" ht="15">
      <c r="A59" s="9"/>
      <c r="BE59" s="10"/>
    </row>
    <row r="60" spans="1:57" ht="15">
      <c r="A60" s="9"/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59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31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ht="15">
      <c r="A61" s="9"/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59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15">
      <c r="A62" s="9"/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6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32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ht="15">
      <c r="A63" s="9"/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59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ht="15">
      <c r="A64" s="9"/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59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ht="15">
      <c r="A65" s="9"/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59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15">
      <c r="A66" s="9"/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59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ht="15">
      <c r="A67" s="9"/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59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ht="15">
      <c r="A68" s="9"/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59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ht="15">
      <c r="A69" s="9"/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59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ht="15">
      <c r="A70" s="9"/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59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9"/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59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ht="15">
      <c r="A72" s="9"/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59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ht="15">
      <c r="A73" s="9"/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59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ht="15">
      <c r="A74" s="9"/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59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ht="15">
      <c r="A75" s="9"/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59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ht="15">
      <c r="A76" s="9"/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59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ht="15">
      <c r="A77" s="9"/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59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ht="15">
      <c r="A78" s="9"/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59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ht="15">
      <c r="A79" s="9"/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59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15">
      <c r="A80" s="9"/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59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ht="15">
      <c r="A81" s="9"/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59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ht="15">
      <c r="A82" s="9"/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59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ht="15">
      <c r="A83" s="9"/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59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ht="15">
      <c r="A84" s="9"/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59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ht="15">
      <c r="A85" s="9"/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59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ht="15">
      <c r="A86" s="9"/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59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ht="15">
      <c r="A87" s="9"/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59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ht="15">
      <c r="A88" s="9"/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59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ht="15">
      <c r="A89" s="9"/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59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ht="15">
      <c r="A90" s="9"/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59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ht="15">
      <c r="A91" s="9"/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59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ht="15">
      <c r="A92" s="9"/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59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ht="15">
      <c r="A93" s="9"/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59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ht="15">
      <c r="A94" s="9"/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59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ht="15">
      <c r="A95" s="9"/>
      <c r="B95" s="9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59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ht="15">
      <c r="A96" s="9"/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59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ht="15">
      <c r="A97" s="9"/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59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ht="15">
      <c r="A98" s="9"/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59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ht="15">
      <c r="A99" s="9"/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59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ht="15">
      <c r="A100" s="9"/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59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ht="15">
      <c r="A101" s="9"/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59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ht="15">
      <c r="A102" s="9"/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59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ht="15">
      <c r="A103" s="9"/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59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ht="15">
      <c r="A104" s="9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59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ht="15">
      <c r="A105" s="9"/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59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ht="15">
      <c r="A106" s="9"/>
      <c r="B106" s="9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59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ht="15">
      <c r="A107" s="9"/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59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ht="15">
      <c r="A108" s="9"/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59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ht="15">
      <c r="A109" s="9"/>
      <c r="B109" s="9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59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ht="15">
      <c r="A110" s="9"/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59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ht="15">
      <c r="A111" s="9"/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59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ht="15">
      <c r="A112" s="9"/>
      <c r="B112" s="9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59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ht="15">
      <c r="A113" s="9"/>
      <c r="B113" s="9"/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59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ht="15">
      <c r="A114" s="9"/>
      <c r="B114" s="9"/>
      <c r="C114" s="9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59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ht="15">
      <c r="A115" s="9"/>
      <c r="B115" s="9"/>
      <c r="C115" s="9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59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ht="15">
      <c r="A116" s="9"/>
      <c r="B116" s="9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59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ht="15">
      <c r="A117" s="9"/>
      <c r="B117" s="9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59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ht="15">
      <c r="A118" s="9"/>
      <c r="B118" s="9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59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ht="15">
      <c r="A119" s="9"/>
      <c r="B119" s="9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59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ht="15">
      <c r="A120" s="9"/>
      <c r="B120" s="9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59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ht="15">
      <c r="A121" s="9"/>
      <c r="B121" s="9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59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ht="15">
      <c r="A122" s="9"/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59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ht="15">
      <c r="A123" s="9"/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59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ht="15">
      <c r="A124" s="9"/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59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ht="15">
      <c r="A125" s="9"/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59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ht="15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59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ht="15">
      <c r="A127" s="9"/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59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ht="15">
      <c r="A128" s="9"/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59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ht="15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59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ht="15">
      <c r="A130" s="9"/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59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ht="15">
      <c r="A131" s="9"/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59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ht="15">
      <c r="A132" s="9"/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59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ht="15">
      <c r="A133" s="9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59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ht="15">
      <c r="A134" s="9"/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59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ht="15">
      <c r="A135" s="9"/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59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ht="15">
      <c r="A136" s="9"/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59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ht="15">
      <c r="A137" s="9"/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59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ht="15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59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ht="15">
      <c r="A139" s="9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59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ht="15">
      <c r="A140" s="9"/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59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ht="15">
      <c r="A141" s="9"/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59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59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ht="15">
      <c r="A143" s="9"/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59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ht="15">
      <c r="A144" s="9"/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59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ht="15">
      <c r="A145" s="9"/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59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ht="15">
      <c r="A146" s="9"/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59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ht="15">
      <c r="A147" s="9"/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59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ht="15">
      <c r="A148" s="9"/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59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ht="15">
      <c r="A149" s="9"/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59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59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ht="15">
      <c r="A151" s="9"/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59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ht="15">
      <c r="A152" s="9"/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59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ht="15">
      <c r="A153" s="9"/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59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ht="15">
      <c r="A154" s="9"/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59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</sheetData>
  <sheetProtection/>
  <mergeCells count="70">
    <mergeCell ref="AP1:BC1"/>
    <mergeCell ref="AP2:BC2"/>
    <mergeCell ref="AP4:BF4"/>
    <mergeCell ref="B21:B22"/>
    <mergeCell ref="B45:B46"/>
    <mergeCell ref="B33:B34"/>
    <mergeCell ref="C23:C24"/>
    <mergeCell ref="C29:C30"/>
    <mergeCell ref="B23:B24"/>
    <mergeCell ref="B25:B26"/>
    <mergeCell ref="B58:D58"/>
    <mergeCell ref="B53:B54"/>
    <mergeCell ref="C53:C54"/>
    <mergeCell ref="B37:B38"/>
    <mergeCell ref="C51:C52"/>
    <mergeCell ref="B49:B50"/>
    <mergeCell ref="C49:C50"/>
    <mergeCell ref="C37:C38"/>
    <mergeCell ref="C39:C40"/>
    <mergeCell ref="C45:C46"/>
    <mergeCell ref="C55:D55"/>
    <mergeCell ref="B43:B44"/>
    <mergeCell ref="C43:C44"/>
    <mergeCell ref="B41:B42"/>
    <mergeCell ref="B47:B48"/>
    <mergeCell ref="C47:C48"/>
    <mergeCell ref="B39:B40"/>
    <mergeCell ref="C19:C20"/>
    <mergeCell ref="C41:C42"/>
    <mergeCell ref="C27:C28"/>
    <mergeCell ref="B29:B30"/>
    <mergeCell ref="C21:C22"/>
    <mergeCell ref="A15:A56"/>
    <mergeCell ref="C15:C16"/>
    <mergeCell ref="B15:B16"/>
    <mergeCell ref="B35:B36"/>
    <mergeCell ref="C35:C36"/>
    <mergeCell ref="C31:C32"/>
    <mergeCell ref="B51:B52"/>
    <mergeCell ref="C25:C26"/>
    <mergeCell ref="C33:C34"/>
    <mergeCell ref="B27:B28"/>
    <mergeCell ref="C10:C14"/>
    <mergeCell ref="A6:BD6"/>
    <mergeCell ref="B7:BC7"/>
    <mergeCell ref="AO8:AZ8"/>
    <mergeCell ref="B57:D57"/>
    <mergeCell ref="B56:D56"/>
    <mergeCell ref="B31:B32"/>
    <mergeCell ref="B10:B14"/>
    <mergeCell ref="B17:B18"/>
    <mergeCell ref="C17:C18"/>
    <mergeCell ref="A10:A14"/>
    <mergeCell ref="D10:D14"/>
    <mergeCell ref="J10:L10"/>
    <mergeCell ref="W10:Y10"/>
    <mergeCell ref="J5:AJ5"/>
    <mergeCell ref="B19:B20"/>
    <mergeCell ref="AE10:AH10"/>
    <mergeCell ref="F10:H10"/>
    <mergeCell ref="U9:AA9"/>
    <mergeCell ref="N10:Q10"/>
    <mergeCell ref="AN10:AQ10"/>
    <mergeCell ref="AW10:AY10"/>
    <mergeCell ref="BA10:BD10"/>
    <mergeCell ref="E11:BE11"/>
    <mergeCell ref="E13:BE13"/>
    <mergeCell ref="AJ10:AL10"/>
    <mergeCell ref="AA10:AC10"/>
    <mergeCell ref="S10:U10"/>
  </mergeCells>
  <hyperlinks>
    <hyperlink ref="BE10" location="_ftn1" display="_ftn1"/>
  </hyperlinks>
  <printOptions/>
  <pageMargins left="0.7874015748031497" right="0.2362204724409449" top="0.6299212598425197" bottom="0.35433070866141736" header="0.31496062992125984" footer="0.31496062992125984"/>
  <pageSetup horizontalDpi="600" verticalDpi="600" orientation="landscape" paperSize="9" scale="4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H79"/>
  <sheetViews>
    <sheetView zoomScaleSheetLayoutView="30" zoomScalePageLayoutView="75" workbookViewId="0" topLeftCell="B34">
      <selection activeCell="C76" sqref="C76:E76"/>
    </sheetView>
  </sheetViews>
  <sheetFormatPr defaultColWidth="9.140625" defaultRowHeight="15"/>
  <cols>
    <col min="1" max="1" width="2.8515625" style="0" hidden="1" customWidth="1"/>
    <col min="2" max="2" width="2.8515625" style="0" customWidth="1"/>
    <col min="3" max="3" width="9.140625" style="0" customWidth="1"/>
    <col min="4" max="4" width="24.421875" style="0" customWidth="1"/>
    <col min="5" max="5" width="6.421875" style="0" customWidth="1"/>
    <col min="6" max="49" width="4.421875" style="0" customWidth="1"/>
    <col min="50" max="50" width="6.7109375" style="0" customWidth="1"/>
    <col min="51" max="52" width="4.421875" style="0" customWidth="1"/>
    <col min="53" max="60" width="4.57421875" style="0" customWidth="1"/>
    <col min="61" max="61" width="4.28125" style="0" customWidth="1"/>
  </cols>
  <sheetData>
    <row r="1" spans="3:56" ht="32.25" customHeight="1">
      <c r="C1" s="1"/>
      <c r="D1" s="1"/>
      <c r="E1" s="1"/>
      <c r="AQ1" s="340" t="s">
        <v>117</v>
      </c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</row>
    <row r="2" spans="3:60" ht="20.25" customHeight="1">
      <c r="C2" s="1"/>
      <c r="D2" s="1"/>
      <c r="E2" s="1"/>
      <c r="AQ2" s="340" t="s">
        <v>80</v>
      </c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14"/>
      <c r="BF2" s="14"/>
      <c r="BG2" s="14"/>
      <c r="BH2" s="14"/>
    </row>
    <row r="3" spans="3:60" ht="18" customHeight="1">
      <c r="C3" s="1"/>
      <c r="D3" s="1"/>
      <c r="E3" s="1"/>
      <c r="AQ3" s="14" t="s">
        <v>131</v>
      </c>
      <c r="AR3" s="14"/>
      <c r="AS3" s="14"/>
      <c r="AT3" s="14"/>
      <c r="AU3" s="14"/>
      <c r="AV3" s="14"/>
      <c r="AW3" s="14"/>
      <c r="AX3" s="82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3:59" ht="22.5" customHeight="1">
      <c r="C4" s="1"/>
      <c r="D4" s="1"/>
      <c r="E4" s="1"/>
      <c r="AQ4" s="341" t="s">
        <v>159</v>
      </c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</row>
    <row r="5" spans="3:59" ht="21" customHeight="1">
      <c r="C5" s="1"/>
      <c r="D5" s="1"/>
      <c r="E5" s="1"/>
      <c r="I5" s="292" t="s">
        <v>37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14"/>
      <c r="AM5" s="14"/>
      <c r="AN5" s="14"/>
      <c r="AO5" s="14"/>
      <c r="AQ5" s="12"/>
      <c r="AR5" s="13"/>
      <c r="AS5" s="13"/>
      <c r="AT5" s="13"/>
      <c r="AU5" s="13"/>
      <c r="AV5" s="13"/>
      <c r="AW5" s="13"/>
      <c r="AX5" s="83"/>
      <c r="AY5" s="13"/>
      <c r="AZ5" s="13"/>
      <c r="BA5" s="13"/>
      <c r="BB5" s="13"/>
      <c r="BC5" s="13"/>
      <c r="BD5" s="13"/>
      <c r="BE5" s="13"/>
      <c r="BF5" s="13"/>
      <c r="BG5" s="13"/>
    </row>
    <row r="6" spans="3:60" ht="33" customHeight="1">
      <c r="C6" s="372" t="s">
        <v>53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47"/>
      <c r="BE6" s="47"/>
      <c r="BF6" s="47"/>
      <c r="BG6" s="47"/>
      <c r="BH6" s="47"/>
    </row>
    <row r="7" spans="3:60" ht="15">
      <c r="C7" s="47"/>
      <c r="D7" s="372" t="s">
        <v>129</v>
      </c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47"/>
      <c r="BC7" s="47"/>
      <c r="BD7" s="47"/>
      <c r="BE7" s="47"/>
      <c r="BF7" s="47"/>
      <c r="BG7" s="47"/>
      <c r="BH7" s="47"/>
    </row>
    <row r="8" spans="3:57" ht="15.75" thickBo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349" t="s">
        <v>130</v>
      </c>
      <c r="X8" s="349"/>
      <c r="Y8" s="349"/>
      <c r="Z8" s="349"/>
      <c r="AA8" s="349"/>
      <c r="AB8" s="349"/>
      <c r="AC8" s="349"/>
      <c r="AD8" s="349"/>
      <c r="AE8" s="349"/>
      <c r="AF8" s="33"/>
      <c r="AG8" s="33"/>
      <c r="AH8" s="33"/>
      <c r="AI8" s="33"/>
      <c r="AJ8" s="33"/>
      <c r="AK8" s="33"/>
      <c r="AL8" s="33"/>
      <c r="AM8" s="33"/>
      <c r="AN8" s="33"/>
      <c r="AO8" s="17"/>
      <c r="AP8" s="349" t="s">
        <v>38</v>
      </c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17"/>
      <c r="BD8" s="17"/>
      <c r="BE8" s="17"/>
    </row>
    <row r="9" spans="3:57" ht="19.5" thickBot="1">
      <c r="C9" s="15" t="s">
        <v>41</v>
      </c>
      <c r="D9" s="15"/>
      <c r="E9" s="15"/>
      <c r="F9" s="15"/>
      <c r="G9" s="15"/>
      <c r="H9" s="15"/>
      <c r="I9" s="15"/>
      <c r="J9" s="18"/>
      <c r="K9" s="18"/>
      <c r="L9" s="18"/>
      <c r="M9" s="18"/>
      <c r="N9" s="18"/>
      <c r="O9" s="15"/>
      <c r="P9" s="15"/>
      <c r="Q9" s="15"/>
      <c r="R9" s="15"/>
      <c r="S9" s="15"/>
      <c r="T9" s="15"/>
      <c r="U9" s="16"/>
      <c r="V9" s="16"/>
      <c r="W9" s="16"/>
      <c r="X9" s="374" t="s">
        <v>44</v>
      </c>
      <c r="Y9" s="375"/>
      <c r="Z9" s="375"/>
      <c r="AA9" s="375"/>
      <c r="AB9" s="375"/>
      <c r="AC9" s="375"/>
      <c r="AD9" s="37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  <c r="AQ9" s="17"/>
      <c r="AR9" s="17"/>
      <c r="AS9" s="16"/>
      <c r="AT9" s="17"/>
      <c r="AU9" s="17"/>
      <c r="AV9" s="17"/>
      <c r="AW9" s="17"/>
      <c r="AX9" s="84"/>
      <c r="AY9" s="17"/>
      <c r="AZ9" s="16"/>
      <c r="BA9" s="16"/>
      <c r="BB9" s="16"/>
      <c r="BC9" s="16"/>
      <c r="BD9" s="16"/>
      <c r="BE9" s="16"/>
    </row>
    <row r="10" spans="2:60" ht="63" customHeight="1" thickBot="1">
      <c r="B10" s="345" t="s">
        <v>0</v>
      </c>
      <c r="C10" s="288" t="s">
        <v>1</v>
      </c>
      <c r="D10" s="288" t="s">
        <v>2</v>
      </c>
      <c r="E10" s="288" t="s">
        <v>3</v>
      </c>
      <c r="F10" s="262" t="s">
        <v>175</v>
      </c>
      <c r="G10" s="295" t="s">
        <v>4</v>
      </c>
      <c r="H10" s="296"/>
      <c r="I10" s="296"/>
      <c r="J10" s="258" t="s">
        <v>176</v>
      </c>
      <c r="K10" s="285" t="s">
        <v>5</v>
      </c>
      <c r="L10" s="277"/>
      <c r="M10" s="277"/>
      <c r="N10" s="278"/>
      <c r="O10" s="263" t="s">
        <v>177</v>
      </c>
      <c r="P10" s="285" t="s">
        <v>6</v>
      </c>
      <c r="Q10" s="286"/>
      <c r="R10" s="286"/>
      <c r="S10" s="287"/>
      <c r="T10" s="258" t="s">
        <v>178</v>
      </c>
      <c r="U10" s="285" t="s">
        <v>7</v>
      </c>
      <c r="V10" s="286"/>
      <c r="W10" s="287"/>
      <c r="X10" s="264" t="s">
        <v>179</v>
      </c>
      <c r="Y10" s="289" t="s">
        <v>8</v>
      </c>
      <c r="Z10" s="290"/>
      <c r="AA10" s="291"/>
      <c r="AB10" s="265" t="s">
        <v>180</v>
      </c>
      <c r="AC10" s="276" t="s">
        <v>9</v>
      </c>
      <c r="AD10" s="277"/>
      <c r="AE10" s="278"/>
      <c r="AF10" s="262" t="s">
        <v>181</v>
      </c>
      <c r="AG10" s="276" t="s">
        <v>10</v>
      </c>
      <c r="AH10" s="404"/>
      <c r="AI10" s="404"/>
      <c r="AJ10" s="404"/>
      <c r="AK10" s="405"/>
      <c r="AL10" s="258" t="s">
        <v>182</v>
      </c>
      <c r="AM10" s="276" t="s">
        <v>11</v>
      </c>
      <c r="AN10" s="277"/>
      <c r="AO10" s="278"/>
      <c r="AP10" s="258" t="s">
        <v>183</v>
      </c>
      <c r="AQ10" s="276" t="s">
        <v>12</v>
      </c>
      <c r="AR10" s="277"/>
      <c r="AS10" s="277"/>
      <c r="AT10" s="278"/>
      <c r="AU10" s="261" t="s">
        <v>174</v>
      </c>
      <c r="AV10" s="63"/>
      <c r="AW10" s="26" t="s">
        <v>13</v>
      </c>
      <c r="AX10" s="209"/>
      <c r="AY10" s="54" t="s">
        <v>184</v>
      </c>
      <c r="AZ10" s="277" t="s">
        <v>14</v>
      </c>
      <c r="BA10" s="277"/>
      <c r="BB10" s="278"/>
      <c r="BC10" s="261" t="s">
        <v>185</v>
      </c>
      <c r="BD10" s="276" t="s">
        <v>15</v>
      </c>
      <c r="BE10" s="277"/>
      <c r="BF10" s="277"/>
      <c r="BG10" s="278"/>
      <c r="BH10" s="253" t="s">
        <v>39</v>
      </c>
    </row>
    <row r="11" spans="2:60" ht="16.5" thickBot="1">
      <c r="B11" s="346"/>
      <c r="C11" s="288"/>
      <c r="D11" s="288"/>
      <c r="E11" s="288"/>
      <c r="F11" s="378" t="s">
        <v>16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9"/>
    </row>
    <row r="12" spans="2:60" ht="15.75" thickBot="1">
      <c r="B12" s="346"/>
      <c r="C12" s="288"/>
      <c r="D12" s="288"/>
      <c r="E12" s="288"/>
      <c r="F12" s="7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2">
        <v>42</v>
      </c>
      <c r="M12" s="398">
        <v>43</v>
      </c>
      <c r="N12" s="399"/>
      <c r="O12" s="3">
        <v>44</v>
      </c>
      <c r="P12" s="3">
        <v>45</v>
      </c>
      <c r="Q12" s="3">
        <v>46</v>
      </c>
      <c r="R12" s="3">
        <v>47</v>
      </c>
      <c r="S12" s="3">
        <v>48</v>
      </c>
      <c r="T12" s="3">
        <v>49</v>
      </c>
      <c r="U12" s="3">
        <v>50</v>
      </c>
      <c r="V12" s="3">
        <v>51</v>
      </c>
      <c r="W12" s="3">
        <v>52</v>
      </c>
      <c r="X12" s="3">
        <v>1</v>
      </c>
      <c r="Y12" s="57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400">
        <v>10</v>
      </c>
      <c r="AH12" s="401"/>
      <c r="AI12" s="3">
        <v>11</v>
      </c>
      <c r="AJ12" s="3">
        <v>12</v>
      </c>
      <c r="AK12" s="3">
        <v>13</v>
      </c>
      <c r="AL12" s="2">
        <v>14</v>
      </c>
      <c r="AM12" s="2">
        <v>15</v>
      </c>
      <c r="AN12" s="2">
        <v>16</v>
      </c>
      <c r="AO12" s="2">
        <v>17</v>
      </c>
      <c r="AP12" s="3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85">
        <v>27</v>
      </c>
      <c r="AZ12" s="28">
        <v>28</v>
      </c>
      <c r="BA12" s="2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2">
        <v>35</v>
      </c>
      <c r="BH12" s="241"/>
    </row>
    <row r="13" spans="2:60" ht="13.5" customHeight="1" thickBot="1">
      <c r="B13" s="346"/>
      <c r="C13" s="288"/>
      <c r="D13" s="288"/>
      <c r="E13" s="288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4"/>
    </row>
    <row r="14" spans="2:60" ht="15.75" thickBot="1">
      <c r="B14" s="347"/>
      <c r="C14" s="288"/>
      <c r="D14" s="288"/>
      <c r="E14" s="288"/>
      <c r="F14" s="4">
        <v>1</v>
      </c>
      <c r="G14" s="4">
        <v>2</v>
      </c>
      <c r="H14" s="4">
        <v>3</v>
      </c>
      <c r="I14" s="4">
        <v>4</v>
      </c>
      <c r="J14" s="4">
        <v>5</v>
      </c>
      <c r="K14" s="4">
        <v>6</v>
      </c>
      <c r="L14" s="4">
        <v>7</v>
      </c>
      <c r="M14" s="407">
        <v>8</v>
      </c>
      <c r="N14" s="408"/>
      <c r="O14" s="5">
        <v>9</v>
      </c>
      <c r="P14" s="5">
        <v>10</v>
      </c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  <c r="X14" s="5">
        <v>18</v>
      </c>
      <c r="Y14" s="58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402">
        <v>27</v>
      </c>
      <c r="AH14" s="403"/>
      <c r="AI14" s="5">
        <v>28</v>
      </c>
      <c r="AJ14" s="5">
        <v>29</v>
      </c>
      <c r="AK14" s="5">
        <v>30</v>
      </c>
      <c r="AL14" s="5">
        <v>31</v>
      </c>
      <c r="AM14" s="58">
        <v>32</v>
      </c>
      <c r="AN14" s="58">
        <v>33</v>
      </c>
      <c r="AO14" s="58">
        <v>34</v>
      </c>
      <c r="AP14" s="5">
        <v>35</v>
      </c>
      <c r="AQ14" s="5">
        <v>36</v>
      </c>
      <c r="AR14" s="5">
        <v>37</v>
      </c>
      <c r="AS14" s="5">
        <v>38</v>
      </c>
      <c r="AT14" s="5">
        <v>39</v>
      </c>
      <c r="AU14" s="5">
        <v>40</v>
      </c>
      <c r="AV14" s="5">
        <v>41</v>
      </c>
      <c r="AW14" s="5">
        <v>42</v>
      </c>
      <c r="AX14" s="5">
        <v>43</v>
      </c>
      <c r="AY14" s="86">
        <v>44</v>
      </c>
      <c r="AZ14" s="54">
        <v>45</v>
      </c>
      <c r="BA14" s="4">
        <v>46</v>
      </c>
      <c r="BB14" s="4">
        <v>47</v>
      </c>
      <c r="BC14" s="4">
        <v>48</v>
      </c>
      <c r="BD14" s="4">
        <v>49</v>
      </c>
      <c r="BE14" s="4">
        <v>50</v>
      </c>
      <c r="BF14" s="4">
        <v>51</v>
      </c>
      <c r="BG14" s="4">
        <v>52</v>
      </c>
      <c r="BH14" s="5"/>
    </row>
    <row r="15" spans="2:60" ht="17.25" customHeight="1" thickBot="1">
      <c r="B15" s="348" t="s">
        <v>169</v>
      </c>
      <c r="C15" s="325" t="s">
        <v>81</v>
      </c>
      <c r="D15" s="381" t="s">
        <v>109</v>
      </c>
      <c r="E15" s="50" t="s">
        <v>17</v>
      </c>
      <c r="F15" s="161">
        <f>F17</f>
        <v>4</v>
      </c>
      <c r="G15" s="161">
        <f>G17</f>
        <v>4</v>
      </c>
      <c r="H15" s="161">
        <f aca="true" t="shared" si="0" ref="H15:V15">H17</f>
        <v>6</v>
      </c>
      <c r="I15" s="161">
        <f t="shared" si="0"/>
        <v>6</v>
      </c>
      <c r="J15" s="161">
        <f t="shared" si="0"/>
        <v>4</v>
      </c>
      <c r="K15" s="161">
        <f t="shared" si="0"/>
        <v>6</v>
      </c>
      <c r="L15" s="161">
        <f t="shared" si="0"/>
        <v>6</v>
      </c>
      <c r="M15" s="161">
        <f t="shared" si="0"/>
        <v>4</v>
      </c>
      <c r="N15" s="157">
        <f t="shared" si="0"/>
        <v>0</v>
      </c>
      <c r="O15" s="161">
        <f t="shared" si="0"/>
        <v>4</v>
      </c>
      <c r="P15" s="161">
        <f t="shared" si="0"/>
        <v>6</v>
      </c>
      <c r="Q15" s="161">
        <f t="shared" si="0"/>
        <v>4</v>
      </c>
      <c r="R15" s="161">
        <f t="shared" si="0"/>
        <v>6</v>
      </c>
      <c r="S15" s="161">
        <f t="shared" si="0"/>
        <v>4</v>
      </c>
      <c r="T15" s="161">
        <f t="shared" si="0"/>
        <v>5</v>
      </c>
      <c r="U15" s="161">
        <f t="shared" si="0"/>
        <v>6</v>
      </c>
      <c r="V15" s="161">
        <f t="shared" si="0"/>
        <v>4</v>
      </c>
      <c r="W15" s="143">
        <f aca="true" t="shared" si="1" ref="W15:W46">SUM(F15:V15)</f>
        <v>79</v>
      </c>
      <c r="X15" s="163"/>
      <c r="Y15" s="163"/>
      <c r="Z15" s="164">
        <f>Z17</f>
        <v>2</v>
      </c>
      <c r="AA15" s="164">
        <f aca="true" t="shared" si="2" ref="AA15:AW15">AA17</f>
        <v>2</v>
      </c>
      <c r="AB15" s="164">
        <f t="shared" si="2"/>
        <v>2</v>
      </c>
      <c r="AC15" s="164">
        <f t="shared" si="2"/>
        <v>2</v>
      </c>
      <c r="AD15" s="164">
        <f t="shared" si="2"/>
        <v>2</v>
      </c>
      <c r="AE15" s="164">
        <f t="shared" si="2"/>
        <v>2</v>
      </c>
      <c r="AF15" s="156">
        <f t="shared" si="2"/>
        <v>0</v>
      </c>
      <c r="AG15" s="156">
        <f t="shared" si="2"/>
        <v>0</v>
      </c>
      <c r="AH15" s="164">
        <f t="shared" si="2"/>
        <v>0</v>
      </c>
      <c r="AI15" s="164">
        <f t="shared" si="2"/>
        <v>2</v>
      </c>
      <c r="AJ15" s="164">
        <f t="shared" si="2"/>
        <v>2</v>
      </c>
      <c r="AK15" s="164">
        <f t="shared" si="2"/>
        <v>2</v>
      </c>
      <c r="AL15" s="164">
        <f t="shared" si="2"/>
        <v>2</v>
      </c>
      <c r="AM15" s="205">
        <f t="shared" si="2"/>
        <v>0</v>
      </c>
      <c r="AN15" s="205">
        <f t="shared" si="2"/>
        <v>0</v>
      </c>
      <c r="AO15" s="205">
        <f t="shared" si="2"/>
        <v>0</v>
      </c>
      <c r="AP15" s="164">
        <f t="shared" si="2"/>
        <v>2</v>
      </c>
      <c r="AQ15" s="164">
        <f t="shared" si="2"/>
        <v>0</v>
      </c>
      <c r="AR15" s="164">
        <f t="shared" si="2"/>
        <v>2</v>
      </c>
      <c r="AS15" s="164">
        <f t="shared" si="2"/>
        <v>2</v>
      </c>
      <c r="AT15" s="164">
        <f t="shared" si="2"/>
        <v>2</v>
      </c>
      <c r="AU15" s="164">
        <f t="shared" si="2"/>
        <v>2</v>
      </c>
      <c r="AV15" s="164">
        <f t="shared" si="2"/>
        <v>2</v>
      </c>
      <c r="AW15" s="164">
        <f t="shared" si="2"/>
        <v>3</v>
      </c>
      <c r="AX15" s="165">
        <f>SUM(Z15:AW15)</f>
        <v>35</v>
      </c>
      <c r="AY15" s="144"/>
      <c r="AZ15" s="144"/>
      <c r="BA15" s="144"/>
      <c r="BB15" s="144"/>
      <c r="BC15" s="144"/>
      <c r="BD15" s="144"/>
      <c r="BE15" s="144"/>
      <c r="BF15" s="144"/>
      <c r="BG15" s="144"/>
      <c r="BH15" s="245">
        <f>W15+AX15</f>
        <v>114</v>
      </c>
    </row>
    <row r="16" spans="2:60" ht="15.75" customHeight="1" thickBot="1">
      <c r="B16" s="346"/>
      <c r="C16" s="326"/>
      <c r="D16" s="326"/>
      <c r="E16" s="46" t="s">
        <v>18</v>
      </c>
      <c r="F16" s="161">
        <f>F18</f>
        <v>2</v>
      </c>
      <c r="G16" s="161">
        <f aca="true" t="shared" si="3" ref="G16:V16">G18</f>
        <v>2</v>
      </c>
      <c r="H16" s="161">
        <f t="shared" si="3"/>
        <v>3</v>
      </c>
      <c r="I16" s="161">
        <f t="shared" si="3"/>
        <v>3</v>
      </c>
      <c r="J16" s="161">
        <f t="shared" si="3"/>
        <v>2</v>
      </c>
      <c r="K16" s="161">
        <f t="shared" si="3"/>
        <v>3</v>
      </c>
      <c r="L16" s="161">
        <f t="shared" si="3"/>
        <v>3</v>
      </c>
      <c r="M16" s="161">
        <f t="shared" si="3"/>
        <v>2</v>
      </c>
      <c r="N16" s="157">
        <f t="shared" si="3"/>
        <v>0</v>
      </c>
      <c r="O16" s="161">
        <f t="shared" si="3"/>
        <v>2</v>
      </c>
      <c r="P16" s="161">
        <f t="shared" si="3"/>
        <v>3</v>
      </c>
      <c r="Q16" s="161">
        <f t="shared" si="3"/>
        <v>2</v>
      </c>
      <c r="R16" s="161">
        <f t="shared" si="3"/>
        <v>3</v>
      </c>
      <c r="S16" s="161">
        <f t="shared" si="3"/>
        <v>2</v>
      </c>
      <c r="T16" s="161">
        <f t="shared" si="3"/>
        <v>2</v>
      </c>
      <c r="U16" s="161">
        <f t="shared" si="3"/>
        <v>3</v>
      </c>
      <c r="V16" s="161">
        <f t="shared" si="3"/>
        <v>2</v>
      </c>
      <c r="W16" s="143">
        <f t="shared" si="1"/>
        <v>39</v>
      </c>
      <c r="X16" s="163"/>
      <c r="Y16" s="163"/>
      <c r="Z16" s="164">
        <f>Z18</f>
        <v>1</v>
      </c>
      <c r="AA16" s="164">
        <f aca="true" t="shared" si="4" ref="AA16:AW16">AA18</f>
        <v>1</v>
      </c>
      <c r="AB16" s="164">
        <f t="shared" si="4"/>
        <v>1</v>
      </c>
      <c r="AC16" s="164">
        <f t="shared" si="4"/>
        <v>1</v>
      </c>
      <c r="AD16" s="164">
        <f t="shared" si="4"/>
        <v>1</v>
      </c>
      <c r="AE16" s="164">
        <f t="shared" si="4"/>
        <v>1</v>
      </c>
      <c r="AF16" s="156">
        <f t="shared" si="4"/>
        <v>0</v>
      </c>
      <c r="AG16" s="156">
        <f t="shared" si="4"/>
        <v>0</v>
      </c>
      <c r="AH16" s="164">
        <f t="shared" si="4"/>
        <v>0</v>
      </c>
      <c r="AI16" s="164">
        <f t="shared" si="4"/>
        <v>1</v>
      </c>
      <c r="AJ16" s="164">
        <f t="shared" si="4"/>
        <v>1</v>
      </c>
      <c r="AK16" s="164">
        <f t="shared" si="4"/>
        <v>1</v>
      </c>
      <c r="AL16" s="164">
        <f t="shared" si="4"/>
        <v>1</v>
      </c>
      <c r="AM16" s="205">
        <f t="shared" si="4"/>
        <v>0</v>
      </c>
      <c r="AN16" s="205">
        <f t="shared" si="4"/>
        <v>0</v>
      </c>
      <c r="AO16" s="205">
        <f t="shared" si="4"/>
        <v>0</v>
      </c>
      <c r="AP16" s="164">
        <f t="shared" si="4"/>
        <v>1</v>
      </c>
      <c r="AQ16" s="164">
        <f t="shared" si="4"/>
        <v>0</v>
      </c>
      <c r="AR16" s="164">
        <f t="shared" si="4"/>
        <v>1</v>
      </c>
      <c r="AS16" s="164">
        <f t="shared" si="4"/>
        <v>1</v>
      </c>
      <c r="AT16" s="164">
        <f t="shared" si="4"/>
        <v>1</v>
      </c>
      <c r="AU16" s="164">
        <f t="shared" si="4"/>
        <v>1</v>
      </c>
      <c r="AV16" s="164">
        <f t="shared" si="4"/>
        <v>1</v>
      </c>
      <c r="AW16" s="164">
        <f t="shared" si="4"/>
        <v>2</v>
      </c>
      <c r="AX16" s="165">
        <f aca="true" t="shared" si="5" ref="AX16:AX75">SUM(Z16:AW16)</f>
        <v>18</v>
      </c>
      <c r="AY16" s="144"/>
      <c r="AZ16" s="144"/>
      <c r="BA16" s="144"/>
      <c r="BB16" s="144"/>
      <c r="BC16" s="144"/>
      <c r="BD16" s="144"/>
      <c r="BE16" s="144"/>
      <c r="BF16" s="144"/>
      <c r="BG16" s="144"/>
      <c r="BH16" s="245">
        <f aca="true" t="shared" si="6" ref="BH16:BH75">W16+AX16</f>
        <v>57</v>
      </c>
    </row>
    <row r="17" spans="2:60" ht="16.5" customHeight="1" thickBot="1">
      <c r="B17" s="346"/>
      <c r="C17" s="344" t="s">
        <v>86</v>
      </c>
      <c r="D17" s="371" t="s">
        <v>30</v>
      </c>
      <c r="E17" s="89" t="s">
        <v>17</v>
      </c>
      <c r="F17" s="130">
        <f>F19+F21+F23</f>
        <v>4</v>
      </c>
      <c r="G17" s="130">
        <f aca="true" t="shared" si="7" ref="G17:V18">G19+G21+G23</f>
        <v>4</v>
      </c>
      <c r="H17" s="130">
        <f t="shared" si="7"/>
        <v>6</v>
      </c>
      <c r="I17" s="130">
        <f t="shared" si="7"/>
        <v>6</v>
      </c>
      <c r="J17" s="130">
        <f t="shared" si="7"/>
        <v>4</v>
      </c>
      <c r="K17" s="130">
        <f t="shared" si="7"/>
        <v>6</v>
      </c>
      <c r="L17" s="130">
        <f t="shared" si="7"/>
        <v>6</v>
      </c>
      <c r="M17" s="130">
        <f t="shared" si="7"/>
        <v>4</v>
      </c>
      <c r="N17" s="155">
        <f t="shared" si="7"/>
        <v>0</v>
      </c>
      <c r="O17" s="130">
        <f t="shared" si="7"/>
        <v>4</v>
      </c>
      <c r="P17" s="130">
        <f t="shared" si="7"/>
        <v>6</v>
      </c>
      <c r="Q17" s="130">
        <f t="shared" si="7"/>
        <v>4</v>
      </c>
      <c r="R17" s="130">
        <f t="shared" si="7"/>
        <v>6</v>
      </c>
      <c r="S17" s="130">
        <f t="shared" si="7"/>
        <v>4</v>
      </c>
      <c r="T17" s="130">
        <f t="shared" si="7"/>
        <v>5</v>
      </c>
      <c r="U17" s="130">
        <f t="shared" si="7"/>
        <v>6</v>
      </c>
      <c r="V17" s="130">
        <f t="shared" si="7"/>
        <v>4</v>
      </c>
      <c r="W17" s="143">
        <f t="shared" si="1"/>
        <v>79</v>
      </c>
      <c r="X17" s="166"/>
      <c r="Y17" s="167"/>
      <c r="Z17" s="130">
        <f>Z19+Z21+Z23</f>
        <v>2</v>
      </c>
      <c r="AA17" s="130">
        <f aca="true" t="shared" si="8" ref="AA17:AW17">AA19+AA21+AA23</f>
        <v>2</v>
      </c>
      <c r="AB17" s="130">
        <f t="shared" si="8"/>
        <v>2</v>
      </c>
      <c r="AC17" s="130">
        <f t="shared" si="8"/>
        <v>2</v>
      </c>
      <c r="AD17" s="130">
        <f t="shared" si="8"/>
        <v>2</v>
      </c>
      <c r="AE17" s="130">
        <f t="shared" si="8"/>
        <v>2</v>
      </c>
      <c r="AF17" s="155">
        <f t="shared" si="8"/>
        <v>0</v>
      </c>
      <c r="AG17" s="155">
        <f t="shared" si="8"/>
        <v>0</v>
      </c>
      <c r="AH17" s="130">
        <f t="shared" si="8"/>
        <v>0</v>
      </c>
      <c r="AI17" s="130">
        <f t="shared" si="8"/>
        <v>2</v>
      </c>
      <c r="AJ17" s="130">
        <f t="shared" si="8"/>
        <v>2</v>
      </c>
      <c r="AK17" s="130">
        <f t="shared" si="8"/>
        <v>2</v>
      </c>
      <c r="AL17" s="130">
        <f t="shared" si="8"/>
        <v>2</v>
      </c>
      <c r="AM17" s="202">
        <f t="shared" si="8"/>
        <v>0</v>
      </c>
      <c r="AN17" s="202">
        <f t="shared" si="8"/>
        <v>0</v>
      </c>
      <c r="AO17" s="202">
        <f t="shared" si="8"/>
        <v>0</v>
      </c>
      <c r="AP17" s="130">
        <f t="shared" si="8"/>
        <v>2</v>
      </c>
      <c r="AQ17" s="130">
        <f t="shared" si="8"/>
        <v>0</v>
      </c>
      <c r="AR17" s="130">
        <f t="shared" si="8"/>
        <v>2</v>
      </c>
      <c r="AS17" s="130">
        <f t="shared" si="8"/>
        <v>2</v>
      </c>
      <c r="AT17" s="130">
        <f t="shared" si="8"/>
        <v>2</v>
      </c>
      <c r="AU17" s="130">
        <f t="shared" si="8"/>
        <v>2</v>
      </c>
      <c r="AV17" s="130">
        <f t="shared" si="8"/>
        <v>2</v>
      </c>
      <c r="AW17" s="130">
        <f t="shared" si="8"/>
        <v>3</v>
      </c>
      <c r="AX17" s="165">
        <f t="shared" si="5"/>
        <v>35</v>
      </c>
      <c r="AY17" s="139"/>
      <c r="AZ17" s="139"/>
      <c r="BA17" s="139"/>
      <c r="BB17" s="139"/>
      <c r="BC17" s="139"/>
      <c r="BD17" s="139"/>
      <c r="BE17" s="139"/>
      <c r="BF17" s="139"/>
      <c r="BG17" s="145"/>
      <c r="BH17" s="245">
        <f t="shared" si="6"/>
        <v>114</v>
      </c>
    </row>
    <row r="18" spans="2:60" ht="16.5" customHeight="1" thickBot="1">
      <c r="B18" s="346"/>
      <c r="C18" s="377"/>
      <c r="D18" s="380"/>
      <c r="E18" s="73" t="s">
        <v>18</v>
      </c>
      <c r="F18" s="130">
        <f>F20+F22+F24</f>
        <v>2</v>
      </c>
      <c r="G18" s="130">
        <f t="shared" si="7"/>
        <v>2</v>
      </c>
      <c r="H18" s="130">
        <f t="shared" si="7"/>
        <v>3</v>
      </c>
      <c r="I18" s="130">
        <f t="shared" si="7"/>
        <v>3</v>
      </c>
      <c r="J18" s="130">
        <f t="shared" si="7"/>
        <v>2</v>
      </c>
      <c r="K18" s="130">
        <f t="shared" si="7"/>
        <v>3</v>
      </c>
      <c r="L18" s="130">
        <f t="shared" si="7"/>
        <v>3</v>
      </c>
      <c r="M18" s="130">
        <f t="shared" si="7"/>
        <v>2</v>
      </c>
      <c r="N18" s="155">
        <f t="shared" si="7"/>
        <v>0</v>
      </c>
      <c r="O18" s="130">
        <f t="shared" si="7"/>
        <v>2</v>
      </c>
      <c r="P18" s="130">
        <f t="shared" si="7"/>
        <v>3</v>
      </c>
      <c r="Q18" s="130">
        <f t="shared" si="7"/>
        <v>2</v>
      </c>
      <c r="R18" s="130">
        <f t="shared" si="7"/>
        <v>3</v>
      </c>
      <c r="S18" s="130">
        <f t="shared" si="7"/>
        <v>2</v>
      </c>
      <c r="T18" s="130">
        <f t="shared" si="7"/>
        <v>2</v>
      </c>
      <c r="U18" s="130">
        <f t="shared" si="7"/>
        <v>3</v>
      </c>
      <c r="V18" s="130">
        <f>V20+V22+V24</f>
        <v>2</v>
      </c>
      <c r="W18" s="143">
        <f t="shared" si="1"/>
        <v>39</v>
      </c>
      <c r="X18" s="166"/>
      <c r="Y18" s="167"/>
      <c r="Z18" s="130">
        <f>Z20+Z22+Z24</f>
        <v>1</v>
      </c>
      <c r="AA18" s="130">
        <f aca="true" t="shared" si="9" ref="AA18:AW18">AA20+AA22+AA24</f>
        <v>1</v>
      </c>
      <c r="AB18" s="130">
        <f t="shared" si="9"/>
        <v>1</v>
      </c>
      <c r="AC18" s="130">
        <f t="shared" si="9"/>
        <v>1</v>
      </c>
      <c r="AD18" s="130">
        <f t="shared" si="9"/>
        <v>1</v>
      </c>
      <c r="AE18" s="130">
        <f t="shared" si="9"/>
        <v>1</v>
      </c>
      <c r="AF18" s="155">
        <f t="shared" si="9"/>
        <v>0</v>
      </c>
      <c r="AG18" s="155">
        <f t="shared" si="9"/>
        <v>0</v>
      </c>
      <c r="AH18" s="130">
        <f t="shared" si="9"/>
        <v>0</v>
      </c>
      <c r="AI18" s="130">
        <f t="shared" si="9"/>
        <v>1</v>
      </c>
      <c r="AJ18" s="130">
        <f t="shared" si="9"/>
        <v>1</v>
      </c>
      <c r="AK18" s="130">
        <f t="shared" si="9"/>
        <v>1</v>
      </c>
      <c r="AL18" s="130">
        <f t="shared" si="9"/>
        <v>1</v>
      </c>
      <c r="AM18" s="202">
        <f t="shared" si="9"/>
        <v>0</v>
      </c>
      <c r="AN18" s="202">
        <f t="shared" si="9"/>
        <v>0</v>
      </c>
      <c r="AO18" s="202">
        <f t="shared" si="9"/>
        <v>0</v>
      </c>
      <c r="AP18" s="130">
        <f t="shared" si="9"/>
        <v>1</v>
      </c>
      <c r="AQ18" s="130">
        <f t="shared" si="9"/>
        <v>0</v>
      </c>
      <c r="AR18" s="130">
        <f t="shared" si="9"/>
        <v>1</v>
      </c>
      <c r="AS18" s="130">
        <f t="shared" si="9"/>
        <v>1</v>
      </c>
      <c r="AT18" s="130">
        <f t="shared" si="9"/>
        <v>1</v>
      </c>
      <c r="AU18" s="130">
        <f t="shared" si="9"/>
        <v>1</v>
      </c>
      <c r="AV18" s="130">
        <f t="shared" si="9"/>
        <v>1</v>
      </c>
      <c r="AW18" s="130">
        <f t="shared" si="9"/>
        <v>2</v>
      </c>
      <c r="AX18" s="165">
        <f t="shared" si="5"/>
        <v>18</v>
      </c>
      <c r="AY18" s="139"/>
      <c r="AZ18" s="139"/>
      <c r="BA18" s="139"/>
      <c r="BB18" s="139"/>
      <c r="BC18" s="139"/>
      <c r="BD18" s="139"/>
      <c r="BE18" s="139"/>
      <c r="BF18" s="139"/>
      <c r="BG18" s="145"/>
      <c r="BH18" s="245">
        <f t="shared" si="6"/>
        <v>57</v>
      </c>
    </row>
    <row r="19" spans="2:60" ht="15" customHeight="1" thickBot="1">
      <c r="B19" s="346"/>
      <c r="C19" s="320" t="s">
        <v>78</v>
      </c>
      <c r="D19" s="314" t="s">
        <v>92</v>
      </c>
      <c r="E19" s="41" t="s">
        <v>17</v>
      </c>
      <c r="F19" s="131"/>
      <c r="G19" s="131"/>
      <c r="H19" s="131"/>
      <c r="I19" s="131"/>
      <c r="J19" s="131"/>
      <c r="K19" s="131"/>
      <c r="L19" s="132"/>
      <c r="M19" s="132"/>
      <c r="N19" s="156"/>
      <c r="O19" s="132"/>
      <c r="P19" s="132"/>
      <c r="Q19" s="132"/>
      <c r="R19" s="208"/>
      <c r="S19" s="132"/>
      <c r="T19" s="132"/>
      <c r="U19" s="132"/>
      <c r="V19" s="132"/>
      <c r="W19" s="143">
        <f t="shared" si="1"/>
        <v>0</v>
      </c>
      <c r="X19" s="166"/>
      <c r="Y19" s="167"/>
      <c r="Z19" s="168">
        <v>2</v>
      </c>
      <c r="AA19" s="168">
        <v>2</v>
      </c>
      <c r="AB19" s="168">
        <v>2</v>
      </c>
      <c r="AC19" s="168">
        <v>2</v>
      </c>
      <c r="AD19" s="168">
        <v>2</v>
      </c>
      <c r="AE19" s="168">
        <v>2</v>
      </c>
      <c r="AF19" s="159"/>
      <c r="AG19" s="159"/>
      <c r="AH19" s="227">
        <v>0</v>
      </c>
      <c r="AI19" s="227">
        <v>2</v>
      </c>
      <c r="AJ19" s="227">
        <v>2</v>
      </c>
      <c r="AK19" s="168">
        <v>2</v>
      </c>
      <c r="AL19" s="168">
        <v>2</v>
      </c>
      <c r="AM19" s="204"/>
      <c r="AN19" s="204"/>
      <c r="AO19" s="204"/>
      <c r="AP19" s="168">
        <v>2</v>
      </c>
      <c r="AQ19" s="227">
        <v>0</v>
      </c>
      <c r="AR19" s="227">
        <v>2</v>
      </c>
      <c r="AS19" s="168">
        <v>2</v>
      </c>
      <c r="AT19" s="168">
        <v>2</v>
      </c>
      <c r="AU19" s="168">
        <v>2</v>
      </c>
      <c r="AV19" s="168">
        <v>2</v>
      </c>
      <c r="AW19" s="168">
        <v>3</v>
      </c>
      <c r="AX19" s="165">
        <f t="shared" si="5"/>
        <v>35</v>
      </c>
      <c r="AY19" s="139"/>
      <c r="AZ19" s="139"/>
      <c r="BA19" s="139"/>
      <c r="BB19" s="139"/>
      <c r="BC19" s="139"/>
      <c r="BD19" s="139"/>
      <c r="BE19" s="139"/>
      <c r="BF19" s="139"/>
      <c r="BG19" s="145"/>
      <c r="BH19" s="245">
        <f t="shared" si="6"/>
        <v>35</v>
      </c>
    </row>
    <row r="20" spans="2:60" ht="16.5" customHeight="1" thickBot="1">
      <c r="B20" s="346"/>
      <c r="C20" s="329"/>
      <c r="D20" s="315"/>
      <c r="E20" s="41" t="s">
        <v>18</v>
      </c>
      <c r="F20" s="131"/>
      <c r="G20" s="131"/>
      <c r="H20" s="131"/>
      <c r="I20" s="131"/>
      <c r="J20" s="131"/>
      <c r="K20" s="131"/>
      <c r="L20" s="132"/>
      <c r="M20" s="132"/>
      <c r="N20" s="156"/>
      <c r="O20" s="132"/>
      <c r="P20" s="132"/>
      <c r="Q20" s="132"/>
      <c r="R20" s="208"/>
      <c r="S20" s="132"/>
      <c r="T20" s="132"/>
      <c r="U20" s="132"/>
      <c r="V20" s="132"/>
      <c r="W20" s="143">
        <f t="shared" si="1"/>
        <v>0</v>
      </c>
      <c r="X20" s="166"/>
      <c r="Y20" s="167"/>
      <c r="Z20" s="169">
        <v>1</v>
      </c>
      <c r="AA20" s="169">
        <v>1</v>
      </c>
      <c r="AB20" s="169">
        <v>1</v>
      </c>
      <c r="AC20" s="169">
        <v>1</v>
      </c>
      <c r="AD20" s="169">
        <v>1</v>
      </c>
      <c r="AE20" s="169">
        <v>1</v>
      </c>
      <c r="AF20" s="156"/>
      <c r="AG20" s="156"/>
      <c r="AH20" s="220">
        <v>0</v>
      </c>
      <c r="AI20" s="220">
        <v>1</v>
      </c>
      <c r="AJ20" s="220">
        <v>1</v>
      </c>
      <c r="AK20" s="169">
        <v>1</v>
      </c>
      <c r="AL20" s="169">
        <v>1</v>
      </c>
      <c r="AM20" s="205"/>
      <c r="AN20" s="205"/>
      <c r="AO20" s="205"/>
      <c r="AP20" s="169">
        <v>1</v>
      </c>
      <c r="AQ20" s="220">
        <v>0</v>
      </c>
      <c r="AR20" s="220">
        <v>1</v>
      </c>
      <c r="AS20" s="169">
        <v>1</v>
      </c>
      <c r="AT20" s="169">
        <v>1</v>
      </c>
      <c r="AU20" s="169">
        <v>1</v>
      </c>
      <c r="AV20" s="169">
        <v>1</v>
      </c>
      <c r="AW20" s="169">
        <v>2</v>
      </c>
      <c r="AX20" s="165">
        <v>18</v>
      </c>
      <c r="AY20" s="139"/>
      <c r="AZ20" s="139"/>
      <c r="BA20" s="139"/>
      <c r="BB20" s="139"/>
      <c r="BC20" s="139"/>
      <c r="BD20" s="139"/>
      <c r="BE20" s="139"/>
      <c r="BF20" s="139"/>
      <c r="BG20" s="145"/>
      <c r="BH20" s="245">
        <f t="shared" si="6"/>
        <v>18</v>
      </c>
    </row>
    <row r="21" spans="2:60" ht="17.25" customHeight="1" thickBot="1">
      <c r="B21" s="346"/>
      <c r="C21" s="320" t="s">
        <v>93</v>
      </c>
      <c r="D21" s="313" t="s">
        <v>94</v>
      </c>
      <c r="E21" s="41" t="s">
        <v>17</v>
      </c>
      <c r="F21" s="131">
        <v>2</v>
      </c>
      <c r="G21" s="131">
        <v>2</v>
      </c>
      <c r="H21" s="131">
        <v>4</v>
      </c>
      <c r="I21" s="131">
        <v>2</v>
      </c>
      <c r="J21" s="131">
        <v>2</v>
      </c>
      <c r="K21" s="131">
        <v>4</v>
      </c>
      <c r="L21" s="131">
        <v>2</v>
      </c>
      <c r="M21" s="131">
        <v>2</v>
      </c>
      <c r="N21" s="157"/>
      <c r="O21" s="131">
        <v>2</v>
      </c>
      <c r="P21" s="131">
        <v>2</v>
      </c>
      <c r="Q21" s="131">
        <v>2</v>
      </c>
      <c r="R21" s="206">
        <v>2</v>
      </c>
      <c r="S21" s="131">
        <v>2</v>
      </c>
      <c r="T21" s="131">
        <v>3</v>
      </c>
      <c r="U21" s="131">
        <v>4</v>
      </c>
      <c r="V21" s="131">
        <v>2</v>
      </c>
      <c r="W21" s="143">
        <f t="shared" si="1"/>
        <v>39</v>
      </c>
      <c r="X21" s="166"/>
      <c r="Y21" s="167"/>
      <c r="Z21" s="169"/>
      <c r="AA21" s="169"/>
      <c r="AB21" s="169"/>
      <c r="AC21" s="169"/>
      <c r="AD21" s="169"/>
      <c r="AE21" s="220"/>
      <c r="AF21" s="156"/>
      <c r="AG21" s="156"/>
      <c r="AH21" s="220"/>
      <c r="AI21" s="220"/>
      <c r="AJ21" s="220"/>
      <c r="AK21" s="169"/>
      <c r="AL21" s="169"/>
      <c r="AM21" s="205"/>
      <c r="AN21" s="205"/>
      <c r="AO21" s="205"/>
      <c r="AP21" s="169"/>
      <c r="AQ21" s="220"/>
      <c r="AR21" s="220"/>
      <c r="AS21" s="169"/>
      <c r="AT21" s="169"/>
      <c r="AU21" s="169"/>
      <c r="AV21" s="169"/>
      <c r="AW21" s="170"/>
      <c r="AX21" s="165">
        <f t="shared" si="5"/>
        <v>0</v>
      </c>
      <c r="AY21" s="139"/>
      <c r="AZ21" s="139"/>
      <c r="BA21" s="139"/>
      <c r="BB21" s="139"/>
      <c r="BC21" s="139"/>
      <c r="BD21" s="139"/>
      <c r="BE21" s="139"/>
      <c r="BF21" s="139"/>
      <c r="BG21" s="145"/>
      <c r="BH21" s="245">
        <f t="shared" si="6"/>
        <v>39</v>
      </c>
    </row>
    <row r="22" spans="2:60" ht="15.75" customHeight="1" thickBot="1">
      <c r="B22" s="346"/>
      <c r="C22" s="329"/>
      <c r="D22" s="313"/>
      <c r="E22" s="41" t="s">
        <v>18</v>
      </c>
      <c r="F22" s="131">
        <v>1</v>
      </c>
      <c r="G22" s="131">
        <v>1</v>
      </c>
      <c r="H22" s="131">
        <v>2</v>
      </c>
      <c r="I22" s="131">
        <v>1</v>
      </c>
      <c r="J22" s="131">
        <v>1</v>
      </c>
      <c r="K22" s="131">
        <v>2</v>
      </c>
      <c r="L22" s="131">
        <v>1</v>
      </c>
      <c r="M22" s="131">
        <v>1</v>
      </c>
      <c r="N22" s="157"/>
      <c r="O22" s="131">
        <v>1</v>
      </c>
      <c r="P22" s="131">
        <v>1</v>
      </c>
      <c r="Q22" s="131">
        <v>1</v>
      </c>
      <c r="R22" s="206">
        <v>1</v>
      </c>
      <c r="S22" s="131">
        <v>1</v>
      </c>
      <c r="T22" s="131">
        <v>1</v>
      </c>
      <c r="U22" s="131">
        <v>2</v>
      </c>
      <c r="V22" s="131">
        <v>1</v>
      </c>
      <c r="W22" s="143">
        <f t="shared" si="1"/>
        <v>19</v>
      </c>
      <c r="X22" s="166"/>
      <c r="Y22" s="167"/>
      <c r="Z22" s="169"/>
      <c r="AA22" s="169"/>
      <c r="AB22" s="169"/>
      <c r="AC22" s="169"/>
      <c r="AD22" s="169"/>
      <c r="AE22" s="169"/>
      <c r="AF22" s="156"/>
      <c r="AG22" s="156"/>
      <c r="AH22" s="220"/>
      <c r="AI22" s="220"/>
      <c r="AJ22" s="220"/>
      <c r="AK22" s="220"/>
      <c r="AL22" s="220"/>
      <c r="AM22" s="205"/>
      <c r="AN22" s="205"/>
      <c r="AO22" s="205"/>
      <c r="AP22" s="169"/>
      <c r="AQ22" s="220"/>
      <c r="AR22" s="220"/>
      <c r="AS22" s="169"/>
      <c r="AT22" s="169"/>
      <c r="AU22" s="169"/>
      <c r="AV22" s="169"/>
      <c r="AW22" s="170"/>
      <c r="AX22" s="165">
        <f t="shared" si="5"/>
        <v>0</v>
      </c>
      <c r="AY22" s="139"/>
      <c r="AZ22" s="139"/>
      <c r="BA22" s="139"/>
      <c r="BB22" s="139"/>
      <c r="BC22" s="139"/>
      <c r="BD22" s="139"/>
      <c r="BE22" s="139"/>
      <c r="BF22" s="139"/>
      <c r="BG22" s="145"/>
      <c r="BH22" s="245">
        <f t="shared" si="6"/>
        <v>19</v>
      </c>
    </row>
    <row r="23" spans="2:60" ht="16.5" customHeight="1" thickBot="1">
      <c r="B23" s="346"/>
      <c r="C23" s="320" t="s">
        <v>95</v>
      </c>
      <c r="D23" s="313" t="s">
        <v>96</v>
      </c>
      <c r="E23" s="41" t="s">
        <v>17</v>
      </c>
      <c r="F23" s="131">
        <v>2</v>
      </c>
      <c r="G23" s="131">
        <v>2</v>
      </c>
      <c r="H23" s="131">
        <v>2</v>
      </c>
      <c r="I23" s="131">
        <v>4</v>
      </c>
      <c r="J23" s="131">
        <v>2</v>
      </c>
      <c r="K23" s="131">
        <v>2</v>
      </c>
      <c r="L23" s="131">
        <v>4</v>
      </c>
      <c r="M23" s="131">
        <v>2</v>
      </c>
      <c r="N23" s="157"/>
      <c r="O23" s="131">
        <v>2</v>
      </c>
      <c r="P23" s="131">
        <v>4</v>
      </c>
      <c r="Q23" s="131">
        <v>2</v>
      </c>
      <c r="R23" s="206">
        <v>4</v>
      </c>
      <c r="S23" s="131">
        <v>2</v>
      </c>
      <c r="T23" s="131">
        <v>2</v>
      </c>
      <c r="U23" s="131">
        <v>2</v>
      </c>
      <c r="V23" s="131">
        <v>2</v>
      </c>
      <c r="W23" s="143">
        <f t="shared" si="1"/>
        <v>40</v>
      </c>
      <c r="X23" s="166"/>
      <c r="Y23" s="167"/>
      <c r="Z23" s="169"/>
      <c r="AA23" s="169"/>
      <c r="AB23" s="169"/>
      <c r="AC23" s="169"/>
      <c r="AD23" s="169"/>
      <c r="AE23" s="169"/>
      <c r="AF23" s="156"/>
      <c r="AG23" s="156"/>
      <c r="AH23" s="220"/>
      <c r="AI23" s="220"/>
      <c r="AJ23" s="220"/>
      <c r="AK23" s="169"/>
      <c r="AL23" s="169"/>
      <c r="AM23" s="205"/>
      <c r="AN23" s="205"/>
      <c r="AO23" s="205"/>
      <c r="AP23" s="169"/>
      <c r="AQ23" s="220"/>
      <c r="AR23" s="220"/>
      <c r="AS23" s="169"/>
      <c r="AT23" s="169"/>
      <c r="AU23" s="169"/>
      <c r="AV23" s="169"/>
      <c r="AW23" s="170"/>
      <c r="AX23" s="165">
        <f t="shared" si="5"/>
        <v>0</v>
      </c>
      <c r="AY23" s="139"/>
      <c r="AZ23" s="139"/>
      <c r="BA23" s="139"/>
      <c r="BB23" s="139"/>
      <c r="BC23" s="139"/>
      <c r="BD23" s="139"/>
      <c r="BE23" s="139"/>
      <c r="BF23" s="139"/>
      <c r="BG23" s="145"/>
      <c r="BH23" s="245">
        <f t="shared" si="6"/>
        <v>40</v>
      </c>
    </row>
    <row r="24" spans="2:60" ht="16.5" customHeight="1" thickBot="1">
      <c r="B24" s="346"/>
      <c r="C24" s="329"/>
      <c r="D24" s="313"/>
      <c r="E24" s="41" t="s">
        <v>18</v>
      </c>
      <c r="F24" s="131">
        <v>1</v>
      </c>
      <c r="G24" s="131">
        <v>1</v>
      </c>
      <c r="H24" s="131">
        <v>1</v>
      </c>
      <c r="I24" s="131">
        <v>2</v>
      </c>
      <c r="J24" s="131">
        <v>1</v>
      </c>
      <c r="K24" s="131">
        <v>1</v>
      </c>
      <c r="L24" s="131">
        <v>2</v>
      </c>
      <c r="M24" s="131">
        <v>1</v>
      </c>
      <c r="N24" s="157"/>
      <c r="O24" s="131">
        <v>1</v>
      </c>
      <c r="P24" s="131">
        <v>2</v>
      </c>
      <c r="Q24" s="131">
        <v>1</v>
      </c>
      <c r="R24" s="206">
        <v>2</v>
      </c>
      <c r="S24" s="131">
        <v>1</v>
      </c>
      <c r="T24" s="131">
        <v>1</v>
      </c>
      <c r="U24" s="131">
        <v>1</v>
      </c>
      <c r="V24" s="131">
        <v>1</v>
      </c>
      <c r="W24" s="143">
        <f t="shared" si="1"/>
        <v>20</v>
      </c>
      <c r="X24" s="166"/>
      <c r="Y24" s="167"/>
      <c r="Z24" s="169"/>
      <c r="AA24" s="169"/>
      <c r="AB24" s="169"/>
      <c r="AC24" s="169"/>
      <c r="AD24" s="169"/>
      <c r="AE24" s="169"/>
      <c r="AF24" s="156"/>
      <c r="AG24" s="156"/>
      <c r="AH24" s="220"/>
      <c r="AI24" s="220"/>
      <c r="AJ24" s="220"/>
      <c r="AK24" s="169"/>
      <c r="AL24" s="169"/>
      <c r="AM24" s="205"/>
      <c r="AN24" s="205"/>
      <c r="AO24" s="205"/>
      <c r="AP24" s="169"/>
      <c r="AQ24" s="220"/>
      <c r="AR24" s="220"/>
      <c r="AS24" s="169"/>
      <c r="AT24" s="169"/>
      <c r="AU24" s="169"/>
      <c r="AV24" s="169"/>
      <c r="AW24" s="170"/>
      <c r="AX24" s="165">
        <f t="shared" si="5"/>
        <v>0</v>
      </c>
      <c r="AY24" s="139"/>
      <c r="AZ24" s="139"/>
      <c r="BA24" s="139"/>
      <c r="BB24" s="139"/>
      <c r="BC24" s="139"/>
      <c r="BD24" s="139"/>
      <c r="BE24" s="139"/>
      <c r="BF24" s="139"/>
      <c r="BG24" s="145"/>
      <c r="BH24" s="245">
        <f t="shared" si="6"/>
        <v>20</v>
      </c>
    </row>
    <row r="25" spans="2:60" ht="16.5" customHeight="1" thickBot="1">
      <c r="B25" s="346"/>
      <c r="C25" s="382" t="s">
        <v>97</v>
      </c>
      <c r="D25" s="386" t="s">
        <v>108</v>
      </c>
      <c r="E25" s="52" t="s">
        <v>17</v>
      </c>
      <c r="F25" s="162">
        <f>F27+F37+F41+F53</f>
        <v>32</v>
      </c>
      <c r="G25" s="162">
        <f>G27+G37+G41+G53</f>
        <v>32</v>
      </c>
      <c r="H25" s="162">
        <f aca="true" t="shared" si="10" ref="H25:V25">H27+H37+H41+H53</f>
        <v>30</v>
      </c>
      <c r="I25" s="162">
        <f t="shared" si="10"/>
        <v>30</v>
      </c>
      <c r="J25" s="162">
        <f t="shared" si="10"/>
        <v>32</v>
      </c>
      <c r="K25" s="162">
        <f t="shared" si="10"/>
        <v>30</v>
      </c>
      <c r="L25" s="162">
        <f t="shared" si="10"/>
        <v>30</v>
      </c>
      <c r="M25" s="162">
        <f t="shared" si="10"/>
        <v>14</v>
      </c>
      <c r="N25" s="158">
        <f t="shared" si="10"/>
        <v>18</v>
      </c>
      <c r="O25" s="162">
        <f t="shared" si="10"/>
        <v>32</v>
      </c>
      <c r="P25" s="162">
        <f t="shared" si="10"/>
        <v>30</v>
      </c>
      <c r="Q25" s="162">
        <f t="shared" si="10"/>
        <v>32</v>
      </c>
      <c r="R25" s="162">
        <f t="shared" si="10"/>
        <v>30</v>
      </c>
      <c r="S25" s="162">
        <f t="shared" si="10"/>
        <v>32</v>
      </c>
      <c r="T25" s="162">
        <f t="shared" si="10"/>
        <v>31</v>
      </c>
      <c r="U25" s="162">
        <f t="shared" si="10"/>
        <v>30</v>
      </c>
      <c r="V25" s="162">
        <f t="shared" si="10"/>
        <v>32</v>
      </c>
      <c r="W25" s="143">
        <f t="shared" si="1"/>
        <v>497</v>
      </c>
      <c r="X25" s="166"/>
      <c r="Y25" s="167"/>
      <c r="Z25" s="162">
        <f>Z27+Z37+Z41</f>
        <v>16</v>
      </c>
      <c r="AA25" s="162">
        <f aca="true" t="shared" si="11" ref="AA25:AW25">AA27+AA37+AA41</f>
        <v>14</v>
      </c>
      <c r="AB25" s="162">
        <f t="shared" si="11"/>
        <v>18</v>
      </c>
      <c r="AC25" s="162">
        <f t="shared" si="11"/>
        <v>14</v>
      </c>
      <c r="AD25" s="162">
        <f t="shared" si="11"/>
        <v>16</v>
      </c>
      <c r="AE25" s="162">
        <f t="shared" si="11"/>
        <v>16</v>
      </c>
      <c r="AF25" s="158">
        <f t="shared" si="11"/>
        <v>0</v>
      </c>
      <c r="AG25" s="158">
        <f t="shared" si="11"/>
        <v>0</v>
      </c>
      <c r="AH25" s="162">
        <f t="shared" si="11"/>
        <v>6</v>
      </c>
      <c r="AI25" s="162">
        <f t="shared" si="11"/>
        <v>12</v>
      </c>
      <c r="AJ25" s="162">
        <f t="shared" si="11"/>
        <v>14</v>
      </c>
      <c r="AK25" s="162">
        <f t="shared" si="11"/>
        <v>14</v>
      </c>
      <c r="AL25" s="162">
        <f t="shared" si="11"/>
        <v>16</v>
      </c>
      <c r="AM25" s="201">
        <f t="shared" si="11"/>
        <v>0</v>
      </c>
      <c r="AN25" s="201">
        <f t="shared" si="11"/>
        <v>0</v>
      </c>
      <c r="AO25" s="201">
        <f t="shared" si="11"/>
        <v>0</v>
      </c>
      <c r="AP25" s="162">
        <f t="shared" si="11"/>
        <v>16</v>
      </c>
      <c r="AQ25" s="162">
        <f t="shared" si="11"/>
        <v>14</v>
      </c>
      <c r="AR25" s="162">
        <f t="shared" si="11"/>
        <v>12</v>
      </c>
      <c r="AS25" s="162">
        <f t="shared" si="11"/>
        <v>16</v>
      </c>
      <c r="AT25" s="162">
        <f t="shared" si="11"/>
        <v>14</v>
      </c>
      <c r="AU25" s="162">
        <f t="shared" si="11"/>
        <v>16</v>
      </c>
      <c r="AV25" s="162">
        <f t="shared" si="11"/>
        <v>14</v>
      </c>
      <c r="AW25" s="162">
        <f t="shared" si="11"/>
        <v>15</v>
      </c>
      <c r="AX25" s="165">
        <f t="shared" si="5"/>
        <v>273</v>
      </c>
      <c r="AY25" s="140"/>
      <c r="AZ25" s="140"/>
      <c r="BA25" s="140"/>
      <c r="BB25" s="140"/>
      <c r="BC25" s="140"/>
      <c r="BD25" s="140"/>
      <c r="BE25" s="140"/>
      <c r="BF25" s="140"/>
      <c r="BG25" s="140"/>
      <c r="BH25" s="245">
        <f t="shared" si="6"/>
        <v>770</v>
      </c>
    </row>
    <row r="26" spans="2:60" ht="14.25" customHeight="1" thickBot="1">
      <c r="B26" s="346"/>
      <c r="C26" s="383"/>
      <c r="D26" s="387"/>
      <c r="E26" s="87" t="s">
        <v>18</v>
      </c>
      <c r="F26" s="162">
        <f>F28+F38+F42+F54</f>
        <v>16</v>
      </c>
      <c r="G26" s="162">
        <f aca="true" t="shared" si="12" ref="G26:V26">G28+G38+G42+G54</f>
        <v>16</v>
      </c>
      <c r="H26" s="162">
        <f t="shared" si="12"/>
        <v>15</v>
      </c>
      <c r="I26" s="162">
        <f t="shared" si="12"/>
        <v>15</v>
      </c>
      <c r="J26" s="162">
        <f t="shared" si="12"/>
        <v>16</v>
      </c>
      <c r="K26" s="162">
        <f t="shared" si="12"/>
        <v>15</v>
      </c>
      <c r="L26" s="162">
        <f t="shared" si="12"/>
        <v>15</v>
      </c>
      <c r="M26" s="162">
        <f t="shared" si="12"/>
        <v>7</v>
      </c>
      <c r="N26" s="158">
        <f t="shared" si="12"/>
        <v>0</v>
      </c>
      <c r="O26" s="162">
        <f t="shared" si="12"/>
        <v>16</v>
      </c>
      <c r="P26" s="162">
        <f t="shared" si="12"/>
        <v>15</v>
      </c>
      <c r="Q26" s="162">
        <f t="shared" si="12"/>
        <v>16</v>
      </c>
      <c r="R26" s="162">
        <f t="shared" si="12"/>
        <v>15</v>
      </c>
      <c r="S26" s="162">
        <f t="shared" si="12"/>
        <v>16</v>
      </c>
      <c r="T26" s="162">
        <f t="shared" si="12"/>
        <v>16</v>
      </c>
      <c r="U26" s="162">
        <f t="shared" si="12"/>
        <v>15</v>
      </c>
      <c r="V26" s="162">
        <f t="shared" si="12"/>
        <v>16</v>
      </c>
      <c r="W26" s="143">
        <f t="shared" si="1"/>
        <v>240</v>
      </c>
      <c r="X26" s="166"/>
      <c r="Y26" s="167"/>
      <c r="Z26" s="162">
        <f>Z28+Z38+Z42</f>
        <v>9</v>
      </c>
      <c r="AA26" s="162">
        <f aca="true" t="shared" si="13" ref="AA26:AW26">AA28+AA38+AA42</f>
        <v>6</v>
      </c>
      <c r="AB26" s="162">
        <f t="shared" si="13"/>
        <v>9</v>
      </c>
      <c r="AC26" s="162">
        <f t="shared" si="13"/>
        <v>6</v>
      </c>
      <c r="AD26" s="162">
        <f t="shared" si="13"/>
        <v>8</v>
      </c>
      <c r="AE26" s="162">
        <f t="shared" si="13"/>
        <v>8</v>
      </c>
      <c r="AF26" s="158">
        <f t="shared" si="13"/>
        <v>0</v>
      </c>
      <c r="AG26" s="158">
        <f t="shared" si="13"/>
        <v>0</v>
      </c>
      <c r="AH26" s="162">
        <f t="shared" si="13"/>
        <v>3</v>
      </c>
      <c r="AI26" s="162">
        <f t="shared" si="13"/>
        <v>6</v>
      </c>
      <c r="AJ26" s="162">
        <f t="shared" si="13"/>
        <v>6</v>
      </c>
      <c r="AK26" s="162">
        <f t="shared" si="13"/>
        <v>8</v>
      </c>
      <c r="AL26" s="162">
        <f t="shared" si="13"/>
        <v>9</v>
      </c>
      <c r="AM26" s="201">
        <f t="shared" si="13"/>
        <v>0</v>
      </c>
      <c r="AN26" s="201">
        <f t="shared" si="13"/>
        <v>0</v>
      </c>
      <c r="AO26" s="201">
        <f t="shared" si="13"/>
        <v>0</v>
      </c>
      <c r="AP26" s="162">
        <f t="shared" si="13"/>
        <v>8</v>
      </c>
      <c r="AQ26" s="162">
        <f t="shared" si="13"/>
        <v>8</v>
      </c>
      <c r="AR26" s="162">
        <f t="shared" si="13"/>
        <v>6</v>
      </c>
      <c r="AS26" s="162">
        <f t="shared" si="13"/>
        <v>7</v>
      </c>
      <c r="AT26" s="162">
        <f t="shared" si="13"/>
        <v>7</v>
      </c>
      <c r="AU26" s="162">
        <f t="shared" si="13"/>
        <v>8</v>
      </c>
      <c r="AV26" s="162">
        <f t="shared" si="13"/>
        <v>7</v>
      </c>
      <c r="AW26" s="162">
        <f t="shared" si="13"/>
        <v>7</v>
      </c>
      <c r="AX26" s="165">
        <f t="shared" si="5"/>
        <v>136</v>
      </c>
      <c r="AY26" s="140"/>
      <c r="AZ26" s="140"/>
      <c r="BA26" s="140"/>
      <c r="BB26" s="140"/>
      <c r="BC26" s="140"/>
      <c r="BD26" s="140"/>
      <c r="BE26" s="140"/>
      <c r="BF26" s="140"/>
      <c r="BG26" s="140"/>
      <c r="BH26" s="245">
        <f t="shared" si="6"/>
        <v>376</v>
      </c>
    </row>
    <row r="27" spans="2:60" ht="18" customHeight="1" thickBot="1">
      <c r="B27" s="346"/>
      <c r="C27" s="368" t="s">
        <v>98</v>
      </c>
      <c r="D27" s="360" t="s">
        <v>99</v>
      </c>
      <c r="E27" s="73" t="s">
        <v>17</v>
      </c>
      <c r="F27" s="134">
        <f>F29+F31+F33+F35</f>
        <v>8</v>
      </c>
      <c r="G27" s="134">
        <f aca="true" t="shared" si="14" ref="G27:V27">G29+G31+G33+G35</f>
        <v>8</v>
      </c>
      <c r="H27" s="134">
        <f t="shared" si="14"/>
        <v>8</v>
      </c>
      <c r="I27" s="134">
        <f t="shared" si="14"/>
        <v>10</v>
      </c>
      <c r="J27" s="134">
        <f t="shared" si="14"/>
        <v>8</v>
      </c>
      <c r="K27" s="134">
        <f t="shared" si="14"/>
        <v>8</v>
      </c>
      <c r="L27" s="134">
        <f t="shared" si="14"/>
        <v>8</v>
      </c>
      <c r="M27" s="134">
        <f>M29+M31+M33+M35</f>
        <v>4</v>
      </c>
      <c r="N27" s="158">
        <f t="shared" si="14"/>
        <v>0</v>
      </c>
      <c r="O27" s="134">
        <f t="shared" si="14"/>
        <v>8</v>
      </c>
      <c r="P27" s="134">
        <f t="shared" si="14"/>
        <v>8</v>
      </c>
      <c r="Q27" s="134">
        <f t="shared" si="14"/>
        <v>8</v>
      </c>
      <c r="R27" s="134">
        <f t="shared" si="14"/>
        <v>8</v>
      </c>
      <c r="S27" s="134">
        <f t="shared" si="14"/>
        <v>10</v>
      </c>
      <c r="T27" s="134">
        <f t="shared" si="14"/>
        <v>8</v>
      </c>
      <c r="U27" s="134">
        <f t="shared" si="14"/>
        <v>8</v>
      </c>
      <c r="V27" s="134">
        <f t="shared" si="14"/>
        <v>8</v>
      </c>
      <c r="W27" s="143">
        <f t="shared" si="1"/>
        <v>128</v>
      </c>
      <c r="X27" s="166"/>
      <c r="Y27" s="167"/>
      <c r="Z27" s="134">
        <f>Z29+Z31+Z33+Z35</f>
        <v>6</v>
      </c>
      <c r="AA27" s="134">
        <f aca="true" t="shared" si="15" ref="AA27:AW27">AA29+AA31+AA33+AA35</f>
        <v>8</v>
      </c>
      <c r="AB27" s="134">
        <f t="shared" si="15"/>
        <v>6</v>
      </c>
      <c r="AC27" s="134">
        <f t="shared" si="15"/>
        <v>6</v>
      </c>
      <c r="AD27" s="134">
        <f t="shared" si="15"/>
        <v>6</v>
      </c>
      <c r="AE27" s="134">
        <f t="shared" si="15"/>
        <v>8</v>
      </c>
      <c r="AF27" s="158">
        <f t="shared" si="15"/>
        <v>0</v>
      </c>
      <c r="AG27" s="158">
        <f t="shared" si="15"/>
        <v>0</v>
      </c>
      <c r="AH27" s="134">
        <f t="shared" si="15"/>
        <v>0</v>
      </c>
      <c r="AI27" s="134">
        <f t="shared" si="15"/>
        <v>4</v>
      </c>
      <c r="AJ27" s="134">
        <f t="shared" si="15"/>
        <v>4</v>
      </c>
      <c r="AK27" s="134">
        <f t="shared" si="15"/>
        <v>6</v>
      </c>
      <c r="AL27" s="134">
        <f t="shared" si="15"/>
        <v>6</v>
      </c>
      <c r="AM27" s="201">
        <f t="shared" si="15"/>
        <v>0</v>
      </c>
      <c r="AN27" s="201">
        <f t="shared" si="15"/>
        <v>0</v>
      </c>
      <c r="AO27" s="201">
        <f t="shared" si="15"/>
        <v>0</v>
      </c>
      <c r="AP27" s="134">
        <f t="shared" si="15"/>
        <v>8</v>
      </c>
      <c r="AQ27" s="134">
        <f t="shared" si="15"/>
        <v>4</v>
      </c>
      <c r="AR27" s="134">
        <f t="shared" si="15"/>
        <v>4</v>
      </c>
      <c r="AS27" s="134">
        <f t="shared" si="15"/>
        <v>6</v>
      </c>
      <c r="AT27" s="134">
        <f t="shared" si="15"/>
        <v>6</v>
      </c>
      <c r="AU27" s="134">
        <f t="shared" si="15"/>
        <v>6</v>
      </c>
      <c r="AV27" s="134">
        <f t="shared" si="15"/>
        <v>8</v>
      </c>
      <c r="AW27" s="134">
        <f t="shared" si="15"/>
        <v>6</v>
      </c>
      <c r="AX27" s="165">
        <f t="shared" si="5"/>
        <v>108</v>
      </c>
      <c r="AY27" s="140"/>
      <c r="AZ27" s="140"/>
      <c r="BA27" s="140"/>
      <c r="BB27" s="140"/>
      <c r="BC27" s="140"/>
      <c r="BD27" s="140"/>
      <c r="BE27" s="140"/>
      <c r="BF27" s="140"/>
      <c r="BG27" s="140"/>
      <c r="BH27" s="245">
        <f t="shared" si="6"/>
        <v>236</v>
      </c>
    </row>
    <row r="28" spans="2:60" ht="15" customHeight="1" thickBot="1">
      <c r="B28" s="346"/>
      <c r="C28" s="369"/>
      <c r="D28" s="373"/>
      <c r="E28" s="73" t="s">
        <v>18</v>
      </c>
      <c r="F28" s="134">
        <f>F30+F32+F34+F36</f>
        <v>4</v>
      </c>
      <c r="G28" s="134">
        <f aca="true" t="shared" si="16" ref="G28:V28">G30+G32+G34+G36</f>
        <v>4</v>
      </c>
      <c r="H28" s="134">
        <f t="shared" si="16"/>
        <v>4</v>
      </c>
      <c r="I28" s="134">
        <f t="shared" si="16"/>
        <v>5</v>
      </c>
      <c r="J28" s="134">
        <f t="shared" si="16"/>
        <v>4</v>
      </c>
      <c r="K28" s="134">
        <f t="shared" si="16"/>
        <v>4</v>
      </c>
      <c r="L28" s="134">
        <f t="shared" si="16"/>
        <v>4</v>
      </c>
      <c r="M28" s="134">
        <f>M30+M32+M34+M36</f>
        <v>2</v>
      </c>
      <c r="N28" s="158">
        <f t="shared" si="16"/>
        <v>0</v>
      </c>
      <c r="O28" s="134">
        <f t="shared" si="16"/>
        <v>4</v>
      </c>
      <c r="P28" s="134">
        <f t="shared" si="16"/>
        <v>4</v>
      </c>
      <c r="Q28" s="134">
        <f t="shared" si="16"/>
        <v>4</v>
      </c>
      <c r="R28" s="134">
        <f t="shared" si="16"/>
        <v>4</v>
      </c>
      <c r="S28" s="134">
        <f t="shared" si="16"/>
        <v>5</v>
      </c>
      <c r="T28" s="134">
        <f t="shared" si="16"/>
        <v>4</v>
      </c>
      <c r="U28" s="134">
        <f t="shared" si="16"/>
        <v>4</v>
      </c>
      <c r="V28" s="134">
        <f t="shared" si="16"/>
        <v>4</v>
      </c>
      <c r="W28" s="143">
        <f t="shared" si="1"/>
        <v>64</v>
      </c>
      <c r="X28" s="166"/>
      <c r="Y28" s="167"/>
      <c r="Z28" s="134">
        <f>Z30+Z32+Z34+Z36</f>
        <v>4</v>
      </c>
      <c r="AA28" s="134">
        <f aca="true" t="shared" si="17" ref="AA28:AW28">AA30+AA32+AA34+AA36</f>
        <v>3</v>
      </c>
      <c r="AB28" s="134">
        <f t="shared" si="17"/>
        <v>3</v>
      </c>
      <c r="AC28" s="134">
        <f t="shared" si="17"/>
        <v>2</v>
      </c>
      <c r="AD28" s="134">
        <f t="shared" si="17"/>
        <v>3</v>
      </c>
      <c r="AE28" s="134">
        <f t="shared" si="17"/>
        <v>4</v>
      </c>
      <c r="AF28" s="158">
        <f t="shared" si="17"/>
        <v>0</v>
      </c>
      <c r="AG28" s="158">
        <f t="shared" si="17"/>
        <v>0</v>
      </c>
      <c r="AH28" s="134">
        <f t="shared" si="17"/>
        <v>0</v>
      </c>
      <c r="AI28" s="134">
        <f t="shared" si="17"/>
        <v>2</v>
      </c>
      <c r="AJ28" s="134">
        <f t="shared" si="17"/>
        <v>1</v>
      </c>
      <c r="AK28" s="134">
        <f t="shared" si="17"/>
        <v>4</v>
      </c>
      <c r="AL28" s="134">
        <f t="shared" si="17"/>
        <v>4</v>
      </c>
      <c r="AM28" s="201">
        <v>0</v>
      </c>
      <c r="AN28" s="201">
        <v>0</v>
      </c>
      <c r="AO28" s="201">
        <v>0</v>
      </c>
      <c r="AP28" s="134">
        <f t="shared" si="17"/>
        <v>4</v>
      </c>
      <c r="AQ28" s="134">
        <f t="shared" si="17"/>
        <v>3</v>
      </c>
      <c r="AR28" s="134">
        <f t="shared" si="17"/>
        <v>2</v>
      </c>
      <c r="AS28" s="134">
        <f t="shared" si="17"/>
        <v>2</v>
      </c>
      <c r="AT28" s="134">
        <f t="shared" si="17"/>
        <v>3</v>
      </c>
      <c r="AU28" s="134">
        <f t="shared" si="17"/>
        <v>3</v>
      </c>
      <c r="AV28" s="134">
        <f t="shared" si="17"/>
        <v>4</v>
      </c>
      <c r="AW28" s="134">
        <f t="shared" si="17"/>
        <v>3</v>
      </c>
      <c r="AX28" s="165">
        <f t="shared" si="5"/>
        <v>54</v>
      </c>
      <c r="AY28" s="140"/>
      <c r="AZ28" s="140"/>
      <c r="BA28" s="140"/>
      <c r="BB28" s="140"/>
      <c r="BC28" s="140"/>
      <c r="BD28" s="140"/>
      <c r="BE28" s="140"/>
      <c r="BF28" s="140"/>
      <c r="BG28" s="140"/>
      <c r="BH28" s="245">
        <f t="shared" si="6"/>
        <v>118</v>
      </c>
    </row>
    <row r="29" spans="2:60" ht="14.25" customHeight="1" thickBot="1">
      <c r="B29" s="346"/>
      <c r="C29" s="362" t="s">
        <v>100</v>
      </c>
      <c r="D29" s="384" t="s">
        <v>24</v>
      </c>
      <c r="E29" s="41" t="s">
        <v>17</v>
      </c>
      <c r="F29" s="133"/>
      <c r="G29" s="133"/>
      <c r="H29" s="133"/>
      <c r="I29" s="133"/>
      <c r="J29" s="133"/>
      <c r="K29" s="133"/>
      <c r="L29" s="133"/>
      <c r="M29" s="133"/>
      <c r="N29" s="158"/>
      <c r="O29" s="133"/>
      <c r="P29" s="133"/>
      <c r="Q29" s="133"/>
      <c r="R29" s="133"/>
      <c r="S29" s="133"/>
      <c r="T29" s="133"/>
      <c r="U29" s="133"/>
      <c r="V29" s="133"/>
      <c r="W29" s="143">
        <f t="shared" si="1"/>
        <v>0</v>
      </c>
      <c r="X29" s="166"/>
      <c r="Y29" s="190"/>
      <c r="Z29" s="171">
        <v>2</v>
      </c>
      <c r="AA29" s="171">
        <v>4</v>
      </c>
      <c r="AB29" s="171">
        <v>2</v>
      </c>
      <c r="AC29" s="171">
        <v>2</v>
      </c>
      <c r="AD29" s="171">
        <v>2</v>
      </c>
      <c r="AE29" s="171">
        <v>4</v>
      </c>
      <c r="AF29" s="158"/>
      <c r="AG29" s="158"/>
      <c r="AH29" s="171">
        <v>0</v>
      </c>
      <c r="AI29" s="171">
        <v>2</v>
      </c>
      <c r="AJ29" s="171">
        <v>4</v>
      </c>
      <c r="AK29" s="171">
        <v>2</v>
      </c>
      <c r="AL29" s="171">
        <v>2</v>
      </c>
      <c r="AM29" s="201"/>
      <c r="AN29" s="201"/>
      <c r="AO29" s="201"/>
      <c r="AP29" s="171">
        <v>4</v>
      </c>
      <c r="AQ29" s="171">
        <v>2</v>
      </c>
      <c r="AR29" s="171">
        <v>2</v>
      </c>
      <c r="AS29" s="171">
        <v>4</v>
      </c>
      <c r="AT29" s="171">
        <v>2</v>
      </c>
      <c r="AU29" s="171">
        <v>2</v>
      </c>
      <c r="AV29" s="171">
        <v>4</v>
      </c>
      <c r="AW29" s="171">
        <v>2</v>
      </c>
      <c r="AX29" s="165">
        <f t="shared" si="5"/>
        <v>48</v>
      </c>
      <c r="AY29" s="141"/>
      <c r="AZ29" s="141"/>
      <c r="BA29" s="141"/>
      <c r="BB29" s="141"/>
      <c r="BC29" s="141"/>
      <c r="BD29" s="141"/>
      <c r="BE29" s="141"/>
      <c r="BF29" s="141"/>
      <c r="BG29" s="141"/>
      <c r="BH29" s="245">
        <f t="shared" si="6"/>
        <v>48</v>
      </c>
    </row>
    <row r="30" spans="2:60" ht="13.5" customHeight="1" thickBot="1">
      <c r="B30" s="346"/>
      <c r="C30" s="363"/>
      <c r="D30" s="385"/>
      <c r="E30" s="49" t="s">
        <v>18</v>
      </c>
      <c r="F30" s="133"/>
      <c r="G30" s="133"/>
      <c r="H30" s="133"/>
      <c r="I30" s="133"/>
      <c r="J30" s="133"/>
      <c r="K30" s="133"/>
      <c r="L30" s="133"/>
      <c r="M30" s="133"/>
      <c r="N30" s="158"/>
      <c r="O30" s="133"/>
      <c r="P30" s="133"/>
      <c r="Q30" s="133"/>
      <c r="R30" s="133"/>
      <c r="S30" s="133"/>
      <c r="T30" s="133"/>
      <c r="U30" s="133"/>
      <c r="V30" s="133"/>
      <c r="W30" s="143">
        <f t="shared" si="1"/>
        <v>0</v>
      </c>
      <c r="X30" s="190"/>
      <c r="Y30" s="190"/>
      <c r="Z30" s="171">
        <v>1</v>
      </c>
      <c r="AA30" s="171">
        <v>1</v>
      </c>
      <c r="AB30" s="171">
        <v>1</v>
      </c>
      <c r="AC30" s="171">
        <v>0</v>
      </c>
      <c r="AD30" s="171">
        <v>0</v>
      </c>
      <c r="AE30" s="171">
        <v>1</v>
      </c>
      <c r="AF30" s="158"/>
      <c r="AG30" s="158"/>
      <c r="AH30" s="171">
        <v>0</v>
      </c>
      <c r="AI30" s="171">
        <v>0</v>
      </c>
      <c r="AJ30" s="171">
        <v>1</v>
      </c>
      <c r="AK30" s="171">
        <v>1</v>
      </c>
      <c r="AL30" s="171">
        <v>1</v>
      </c>
      <c r="AM30" s="201"/>
      <c r="AN30" s="201"/>
      <c r="AO30" s="201"/>
      <c r="AP30" s="171">
        <v>1</v>
      </c>
      <c r="AQ30" s="171">
        <v>1</v>
      </c>
      <c r="AR30" s="171">
        <v>1</v>
      </c>
      <c r="AS30" s="171">
        <v>1</v>
      </c>
      <c r="AT30" s="171">
        <v>0</v>
      </c>
      <c r="AU30" s="171">
        <v>1</v>
      </c>
      <c r="AV30" s="171">
        <v>1</v>
      </c>
      <c r="AW30" s="172">
        <v>1</v>
      </c>
      <c r="AX30" s="165">
        <f t="shared" si="5"/>
        <v>14</v>
      </c>
      <c r="AY30" s="141"/>
      <c r="AZ30" s="141"/>
      <c r="BA30" s="141"/>
      <c r="BB30" s="141"/>
      <c r="BC30" s="141"/>
      <c r="BD30" s="141"/>
      <c r="BE30" s="141"/>
      <c r="BF30" s="141"/>
      <c r="BG30" s="141"/>
      <c r="BH30" s="245">
        <f t="shared" si="6"/>
        <v>14</v>
      </c>
    </row>
    <row r="31" spans="2:60" ht="15" customHeight="1" thickBot="1">
      <c r="B31" s="346"/>
      <c r="C31" s="362" t="s">
        <v>31</v>
      </c>
      <c r="D31" s="384" t="s">
        <v>23</v>
      </c>
      <c r="E31" s="41" t="s">
        <v>17</v>
      </c>
      <c r="F31" s="133">
        <v>2</v>
      </c>
      <c r="G31" s="133">
        <v>2</v>
      </c>
      <c r="H31" s="133">
        <v>2</v>
      </c>
      <c r="I31" s="133">
        <v>2</v>
      </c>
      <c r="J31" s="133">
        <v>2</v>
      </c>
      <c r="K31" s="133">
        <v>2</v>
      </c>
      <c r="L31" s="133">
        <v>2</v>
      </c>
      <c r="M31" s="133">
        <v>2</v>
      </c>
      <c r="N31" s="158"/>
      <c r="O31" s="133">
        <v>2</v>
      </c>
      <c r="P31" s="133">
        <v>2</v>
      </c>
      <c r="Q31" s="133">
        <v>2</v>
      </c>
      <c r="R31" s="133">
        <v>2</v>
      </c>
      <c r="S31" s="133">
        <v>2</v>
      </c>
      <c r="T31" s="133">
        <v>2</v>
      </c>
      <c r="U31" s="133">
        <v>2</v>
      </c>
      <c r="V31" s="133">
        <v>2</v>
      </c>
      <c r="W31" s="143">
        <f t="shared" si="1"/>
        <v>32</v>
      </c>
      <c r="X31" s="190"/>
      <c r="Y31" s="190"/>
      <c r="Z31" s="171">
        <v>2</v>
      </c>
      <c r="AA31" s="171">
        <v>2</v>
      </c>
      <c r="AB31" s="171">
        <v>2</v>
      </c>
      <c r="AC31" s="171">
        <v>2</v>
      </c>
      <c r="AD31" s="171">
        <v>2</v>
      </c>
      <c r="AE31" s="171">
        <v>2</v>
      </c>
      <c r="AF31" s="158"/>
      <c r="AG31" s="158"/>
      <c r="AH31" s="171">
        <v>0</v>
      </c>
      <c r="AI31" s="171">
        <v>0</v>
      </c>
      <c r="AJ31" s="171">
        <v>0</v>
      </c>
      <c r="AK31" s="171">
        <v>2</v>
      </c>
      <c r="AL31" s="171">
        <v>2</v>
      </c>
      <c r="AM31" s="201"/>
      <c r="AN31" s="201"/>
      <c r="AO31" s="201"/>
      <c r="AP31" s="171">
        <v>2</v>
      </c>
      <c r="AQ31" s="171">
        <v>0</v>
      </c>
      <c r="AR31" s="171">
        <v>2</v>
      </c>
      <c r="AS31" s="171">
        <v>2</v>
      </c>
      <c r="AT31" s="171">
        <v>2</v>
      </c>
      <c r="AU31" s="171">
        <v>2</v>
      </c>
      <c r="AV31" s="171">
        <v>2</v>
      </c>
      <c r="AW31" s="172">
        <v>2</v>
      </c>
      <c r="AX31" s="165">
        <f t="shared" si="5"/>
        <v>30</v>
      </c>
      <c r="AY31" s="141"/>
      <c r="AZ31" s="141"/>
      <c r="BA31" s="141"/>
      <c r="BB31" s="141"/>
      <c r="BC31" s="141"/>
      <c r="BD31" s="141"/>
      <c r="BE31" s="141"/>
      <c r="BF31" s="141"/>
      <c r="BG31" s="141"/>
      <c r="BH31" s="245">
        <f t="shared" si="6"/>
        <v>62</v>
      </c>
    </row>
    <row r="32" spans="2:60" ht="15" customHeight="1" thickBot="1">
      <c r="B32" s="346"/>
      <c r="C32" s="363"/>
      <c r="D32" s="385"/>
      <c r="E32" s="49" t="s">
        <v>18</v>
      </c>
      <c r="F32" s="133"/>
      <c r="G32" s="133"/>
      <c r="H32" s="133"/>
      <c r="I32" s="133"/>
      <c r="J32" s="133"/>
      <c r="K32" s="133"/>
      <c r="L32" s="133"/>
      <c r="M32" s="133"/>
      <c r="N32" s="158"/>
      <c r="O32" s="133"/>
      <c r="P32" s="133"/>
      <c r="Q32" s="133"/>
      <c r="R32" s="133"/>
      <c r="S32" s="133"/>
      <c r="T32" s="133"/>
      <c r="U32" s="133"/>
      <c r="V32" s="133"/>
      <c r="W32" s="143">
        <f t="shared" si="1"/>
        <v>0</v>
      </c>
      <c r="X32" s="190"/>
      <c r="Y32" s="190"/>
      <c r="Z32" s="171">
        <v>1</v>
      </c>
      <c r="AA32" s="171">
        <v>0</v>
      </c>
      <c r="AB32" s="171">
        <v>0</v>
      </c>
      <c r="AC32" s="171">
        <v>0</v>
      </c>
      <c r="AD32" s="171">
        <v>1</v>
      </c>
      <c r="AE32" s="171">
        <v>1</v>
      </c>
      <c r="AF32" s="158"/>
      <c r="AG32" s="158"/>
      <c r="AH32" s="171">
        <v>0</v>
      </c>
      <c r="AI32" s="171">
        <v>0</v>
      </c>
      <c r="AJ32" s="171">
        <v>0</v>
      </c>
      <c r="AK32" s="171">
        <v>1</v>
      </c>
      <c r="AL32" s="171">
        <v>1</v>
      </c>
      <c r="AM32" s="201"/>
      <c r="AN32" s="201"/>
      <c r="AO32" s="201"/>
      <c r="AP32" s="171">
        <v>1</v>
      </c>
      <c r="AQ32" s="171">
        <v>0</v>
      </c>
      <c r="AR32" s="171">
        <v>1</v>
      </c>
      <c r="AS32" s="171">
        <v>1</v>
      </c>
      <c r="AT32" s="171">
        <v>1</v>
      </c>
      <c r="AU32" s="171">
        <v>0</v>
      </c>
      <c r="AV32" s="171">
        <v>1</v>
      </c>
      <c r="AW32" s="172">
        <v>0</v>
      </c>
      <c r="AX32" s="165">
        <f t="shared" si="5"/>
        <v>10</v>
      </c>
      <c r="AY32" s="141"/>
      <c r="AZ32" s="141"/>
      <c r="BA32" s="141"/>
      <c r="BB32" s="141"/>
      <c r="BC32" s="141"/>
      <c r="BD32" s="141"/>
      <c r="BE32" s="141"/>
      <c r="BF32" s="141"/>
      <c r="BG32" s="141"/>
      <c r="BH32" s="245">
        <f t="shared" si="6"/>
        <v>10</v>
      </c>
    </row>
    <row r="33" spans="2:60" ht="16.5" customHeight="1" thickBot="1">
      <c r="B33" s="346"/>
      <c r="C33" s="362" t="s">
        <v>32</v>
      </c>
      <c r="D33" s="384" t="s">
        <v>62</v>
      </c>
      <c r="E33" s="41" t="s">
        <v>17</v>
      </c>
      <c r="F33" s="133">
        <v>2</v>
      </c>
      <c r="G33" s="133">
        <v>2</v>
      </c>
      <c r="H33" s="133">
        <v>2</v>
      </c>
      <c r="I33" s="133">
        <v>2</v>
      </c>
      <c r="J33" s="133">
        <v>2</v>
      </c>
      <c r="K33" s="133">
        <v>2</v>
      </c>
      <c r="L33" s="133">
        <v>2</v>
      </c>
      <c r="M33" s="133">
        <v>2</v>
      </c>
      <c r="N33" s="158"/>
      <c r="O33" s="133">
        <v>2</v>
      </c>
      <c r="P33" s="133">
        <v>2</v>
      </c>
      <c r="Q33" s="133">
        <v>2</v>
      </c>
      <c r="R33" s="133">
        <v>2</v>
      </c>
      <c r="S33" s="133">
        <v>2</v>
      </c>
      <c r="T33" s="133">
        <v>2</v>
      </c>
      <c r="U33" s="133">
        <v>2</v>
      </c>
      <c r="V33" s="133">
        <v>2</v>
      </c>
      <c r="W33" s="143">
        <f t="shared" si="1"/>
        <v>32</v>
      </c>
      <c r="X33" s="190"/>
      <c r="Y33" s="191"/>
      <c r="Z33" s="173">
        <v>2</v>
      </c>
      <c r="AA33" s="173">
        <v>2</v>
      </c>
      <c r="AB33" s="173">
        <v>2</v>
      </c>
      <c r="AC33" s="173">
        <v>2</v>
      </c>
      <c r="AD33" s="173">
        <v>2</v>
      </c>
      <c r="AE33" s="173">
        <v>2</v>
      </c>
      <c r="AF33" s="174"/>
      <c r="AG33" s="174"/>
      <c r="AH33" s="173">
        <v>0</v>
      </c>
      <c r="AI33" s="173">
        <v>2</v>
      </c>
      <c r="AJ33" s="173">
        <v>0</v>
      </c>
      <c r="AK33" s="173">
        <v>2</v>
      </c>
      <c r="AL33" s="173">
        <v>2</v>
      </c>
      <c r="AM33" s="215"/>
      <c r="AN33" s="215"/>
      <c r="AO33" s="215"/>
      <c r="AP33" s="173">
        <v>2</v>
      </c>
      <c r="AQ33" s="173">
        <v>2</v>
      </c>
      <c r="AR33" s="173">
        <v>0</v>
      </c>
      <c r="AS33" s="173">
        <v>0</v>
      </c>
      <c r="AT33" s="173">
        <v>2</v>
      </c>
      <c r="AU33" s="171">
        <v>2</v>
      </c>
      <c r="AV33" s="173">
        <v>2</v>
      </c>
      <c r="AW33" s="170">
        <v>2</v>
      </c>
      <c r="AX33" s="165">
        <f t="shared" si="5"/>
        <v>30</v>
      </c>
      <c r="AY33" s="142"/>
      <c r="AZ33" s="142"/>
      <c r="BA33" s="142"/>
      <c r="BB33" s="142"/>
      <c r="BC33" s="142"/>
      <c r="BD33" s="142"/>
      <c r="BE33" s="142"/>
      <c r="BF33" s="142"/>
      <c r="BG33" s="142"/>
      <c r="BH33" s="245">
        <f t="shared" si="6"/>
        <v>62</v>
      </c>
    </row>
    <row r="34" spans="2:60" ht="15.75" customHeight="1" thickBot="1">
      <c r="B34" s="346"/>
      <c r="C34" s="363"/>
      <c r="D34" s="385"/>
      <c r="E34" s="41" t="s">
        <v>18</v>
      </c>
      <c r="F34" s="133">
        <v>2</v>
      </c>
      <c r="G34" s="133">
        <v>2</v>
      </c>
      <c r="H34" s="133">
        <v>2</v>
      </c>
      <c r="I34" s="133">
        <v>2</v>
      </c>
      <c r="J34" s="133">
        <v>2</v>
      </c>
      <c r="K34" s="133">
        <v>2</v>
      </c>
      <c r="L34" s="133">
        <v>2</v>
      </c>
      <c r="M34" s="133">
        <v>2</v>
      </c>
      <c r="N34" s="158"/>
      <c r="O34" s="133">
        <v>2</v>
      </c>
      <c r="P34" s="133">
        <v>2</v>
      </c>
      <c r="Q34" s="133">
        <v>2</v>
      </c>
      <c r="R34" s="133">
        <v>2</v>
      </c>
      <c r="S34" s="133">
        <v>2</v>
      </c>
      <c r="T34" s="133">
        <v>2</v>
      </c>
      <c r="U34" s="133">
        <v>2</v>
      </c>
      <c r="V34" s="133">
        <v>2</v>
      </c>
      <c r="W34" s="143">
        <f t="shared" si="1"/>
        <v>32</v>
      </c>
      <c r="X34" s="190"/>
      <c r="Y34" s="191"/>
      <c r="Z34" s="173">
        <v>2</v>
      </c>
      <c r="AA34" s="173">
        <v>2</v>
      </c>
      <c r="AB34" s="173">
        <v>2</v>
      </c>
      <c r="AC34" s="173">
        <v>2</v>
      </c>
      <c r="AD34" s="173">
        <v>2</v>
      </c>
      <c r="AE34" s="173">
        <v>2</v>
      </c>
      <c r="AF34" s="174"/>
      <c r="AG34" s="174"/>
      <c r="AH34" s="173">
        <v>0</v>
      </c>
      <c r="AI34" s="173">
        <v>2</v>
      </c>
      <c r="AJ34" s="173">
        <v>0</v>
      </c>
      <c r="AK34" s="173">
        <v>2</v>
      </c>
      <c r="AL34" s="173">
        <v>2</v>
      </c>
      <c r="AM34" s="215"/>
      <c r="AN34" s="215"/>
      <c r="AO34" s="215"/>
      <c r="AP34" s="173">
        <v>2</v>
      </c>
      <c r="AQ34" s="173">
        <v>2</v>
      </c>
      <c r="AR34" s="173">
        <v>0</v>
      </c>
      <c r="AS34" s="173">
        <v>0</v>
      </c>
      <c r="AT34" s="173">
        <v>2</v>
      </c>
      <c r="AU34" s="171">
        <v>2</v>
      </c>
      <c r="AV34" s="173">
        <v>2</v>
      </c>
      <c r="AW34" s="170">
        <v>2</v>
      </c>
      <c r="AX34" s="165">
        <f t="shared" si="5"/>
        <v>30</v>
      </c>
      <c r="AY34" s="142"/>
      <c r="AZ34" s="142"/>
      <c r="BA34" s="142"/>
      <c r="BB34" s="142"/>
      <c r="BC34" s="142"/>
      <c r="BD34" s="142"/>
      <c r="BE34" s="142"/>
      <c r="BF34" s="142"/>
      <c r="BG34" s="142"/>
      <c r="BH34" s="245">
        <f t="shared" si="6"/>
        <v>62</v>
      </c>
    </row>
    <row r="35" spans="2:60" ht="15.75" customHeight="1" thickBot="1">
      <c r="B35" s="346"/>
      <c r="C35" s="362" t="s">
        <v>60</v>
      </c>
      <c r="D35" s="366" t="s">
        <v>61</v>
      </c>
      <c r="E35" s="41" t="s">
        <v>17</v>
      </c>
      <c r="F35" s="133">
        <v>4</v>
      </c>
      <c r="G35" s="133">
        <v>4</v>
      </c>
      <c r="H35" s="133">
        <v>4</v>
      </c>
      <c r="I35" s="133">
        <v>6</v>
      </c>
      <c r="J35" s="133">
        <v>4</v>
      </c>
      <c r="K35" s="133">
        <v>4</v>
      </c>
      <c r="L35" s="133">
        <v>4</v>
      </c>
      <c r="M35" s="133"/>
      <c r="N35" s="158"/>
      <c r="O35" s="133">
        <v>4</v>
      </c>
      <c r="P35" s="133">
        <v>4</v>
      </c>
      <c r="Q35" s="133">
        <v>4</v>
      </c>
      <c r="R35" s="133">
        <v>4</v>
      </c>
      <c r="S35" s="133">
        <v>6</v>
      </c>
      <c r="T35" s="133">
        <v>4</v>
      </c>
      <c r="U35" s="133">
        <v>4</v>
      </c>
      <c r="V35" s="133">
        <v>4</v>
      </c>
      <c r="W35" s="143">
        <f t="shared" si="1"/>
        <v>64</v>
      </c>
      <c r="X35" s="190"/>
      <c r="Y35" s="191"/>
      <c r="Z35" s="173"/>
      <c r="AA35" s="173"/>
      <c r="AB35" s="173"/>
      <c r="AC35" s="173"/>
      <c r="AD35" s="173"/>
      <c r="AE35" s="173"/>
      <c r="AF35" s="174"/>
      <c r="AG35" s="174"/>
      <c r="AH35" s="173"/>
      <c r="AI35" s="173"/>
      <c r="AJ35" s="173"/>
      <c r="AK35" s="173"/>
      <c r="AL35" s="173"/>
      <c r="AM35" s="215"/>
      <c r="AN35" s="215"/>
      <c r="AO35" s="215"/>
      <c r="AP35" s="173"/>
      <c r="AQ35" s="173"/>
      <c r="AR35" s="173"/>
      <c r="AS35" s="173"/>
      <c r="AT35" s="173"/>
      <c r="AU35" s="171"/>
      <c r="AV35" s="173"/>
      <c r="AW35" s="170"/>
      <c r="AX35" s="165">
        <f t="shared" si="5"/>
        <v>0</v>
      </c>
      <c r="AY35" s="142"/>
      <c r="AZ35" s="142"/>
      <c r="BA35" s="142"/>
      <c r="BB35" s="142"/>
      <c r="BC35" s="142"/>
      <c r="BD35" s="142"/>
      <c r="BE35" s="142"/>
      <c r="BF35" s="142"/>
      <c r="BG35" s="142"/>
      <c r="BH35" s="245">
        <f t="shared" si="6"/>
        <v>64</v>
      </c>
    </row>
    <row r="36" spans="2:60" ht="12" customHeight="1" thickBot="1">
      <c r="B36" s="346"/>
      <c r="C36" s="363"/>
      <c r="D36" s="367"/>
      <c r="E36" s="41" t="s">
        <v>18</v>
      </c>
      <c r="F36" s="133">
        <v>2</v>
      </c>
      <c r="G36" s="133">
        <v>2</v>
      </c>
      <c r="H36" s="133">
        <v>2</v>
      </c>
      <c r="I36" s="133">
        <v>3</v>
      </c>
      <c r="J36" s="133">
        <v>2</v>
      </c>
      <c r="K36" s="133">
        <v>2</v>
      </c>
      <c r="L36" s="133">
        <v>2</v>
      </c>
      <c r="M36" s="133"/>
      <c r="N36" s="158"/>
      <c r="O36" s="133">
        <v>2</v>
      </c>
      <c r="P36" s="133">
        <v>2</v>
      </c>
      <c r="Q36" s="133">
        <v>2</v>
      </c>
      <c r="R36" s="133">
        <v>2</v>
      </c>
      <c r="S36" s="133">
        <v>3</v>
      </c>
      <c r="T36" s="133">
        <v>2</v>
      </c>
      <c r="U36" s="133">
        <v>2</v>
      </c>
      <c r="V36" s="133">
        <v>2</v>
      </c>
      <c r="W36" s="143">
        <f t="shared" si="1"/>
        <v>32</v>
      </c>
      <c r="X36" s="190"/>
      <c r="Y36" s="191"/>
      <c r="Z36" s="173"/>
      <c r="AA36" s="173"/>
      <c r="AB36" s="173"/>
      <c r="AC36" s="173"/>
      <c r="AD36" s="173"/>
      <c r="AE36" s="173"/>
      <c r="AF36" s="174"/>
      <c r="AG36" s="174"/>
      <c r="AH36" s="173"/>
      <c r="AI36" s="173"/>
      <c r="AJ36" s="173"/>
      <c r="AK36" s="173"/>
      <c r="AL36" s="173"/>
      <c r="AM36" s="215"/>
      <c r="AN36" s="215"/>
      <c r="AO36" s="215"/>
      <c r="AP36" s="173"/>
      <c r="AQ36" s="173"/>
      <c r="AR36" s="173"/>
      <c r="AS36" s="173"/>
      <c r="AT36" s="173"/>
      <c r="AU36" s="171"/>
      <c r="AV36" s="173"/>
      <c r="AW36" s="170"/>
      <c r="AX36" s="165">
        <f t="shared" si="5"/>
        <v>0</v>
      </c>
      <c r="AY36" s="142"/>
      <c r="AZ36" s="142"/>
      <c r="BA36" s="142"/>
      <c r="BB36" s="142"/>
      <c r="BC36" s="142"/>
      <c r="BD36" s="142"/>
      <c r="BE36" s="142"/>
      <c r="BF36" s="142"/>
      <c r="BG36" s="142"/>
      <c r="BH36" s="245">
        <f t="shared" si="6"/>
        <v>32</v>
      </c>
    </row>
    <row r="37" spans="2:60" ht="17.25" customHeight="1" thickBot="1">
      <c r="B37" s="346"/>
      <c r="C37" s="368" t="s">
        <v>101</v>
      </c>
      <c r="D37" s="360" t="s">
        <v>102</v>
      </c>
      <c r="E37" s="73" t="s">
        <v>17</v>
      </c>
      <c r="F37" s="134">
        <f>F39</f>
        <v>0</v>
      </c>
      <c r="G37" s="134">
        <f aca="true" t="shared" si="18" ref="G37:V37">G39</f>
        <v>0</v>
      </c>
      <c r="H37" s="134">
        <f t="shared" si="18"/>
        <v>0</v>
      </c>
      <c r="I37" s="134">
        <f t="shared" si="18"/>
        <v>0</v>
      </c>
      <c r="J37" s="134">
        <f t="shared" si="18"/>
        <v>0</v>
      </c>
      <c r="K37" s="134">
        <f t="shared" si="18"/>
        <v>0</v>
      </c>
      <c r="L37" s="134">
        <f t="shared" si="18"/>
        <v>0</v>
      </c>
      <c r="M37" s="134">
        <f>M39</f>
        <v>0</v>
      </c>
      <c r="N37" s="158">
        <f t="shared" si="18"/>
        <v>0</v>
      </c>
      <c r="O37" s="134">
        <f t="shared" si="18"/>
        <v>0</v>
      </c>
      <c r="P37" s="134">
        <f t="shared" si="18"/>
        <v>0</v>
      </c>
      <c r="Q37" s="134">
        <f t="shared" si="18"/>
        <v>0</v>
      </c>
      <c r="R37" s="134">
        <f t="shared" si="18"/>
        <v>0</v>
      </c>
      <c r="S37" s="134">
        <f t="shared" si="18"/>
        <v>0</v>
      </c>
      <c r="T37" s="134">
        <f t="shared" si="18"/>
        <v>0</v>
      </c>
      <c r="U37" s="134">
        <f t="shared" si="18"/>
        <v>0</v>
      </c>
      <c r="V37" s="134">
        <f t="shared" si="18"/>
        <v>0</v>
      </c>
      <c r="W37" s="143">
        <f t="shared" si="1"/>
        <v>0</v>
      </c>
      <c r="X37" s="190"/>
      <c r="Y37" s="191"/>
      <c r="Z37" s="175">
        <f>Z39</f>
        <v>4</v>
      </c>
      <c r="AA37" s="175">
        <f aca="true" t="shared" si="19" ref="AA37:AW37">AA39</f>
        <v>2</v>
      </c>
      <c r="AB37" s="175">
        <f t="shared" si="19"/>
        <v>4</v>
      </c>
      <c r="AC37" s="175">
        <f t="shared" si="19"/>
        <v>4</v>
      </c>
      <c r="AD37" s="175">
        <f t="shared" si="19"/>
        <v>4</v>
      </c>
      <c r="AE37" s="175">
        <f t="shared" si="19"/>
        <v>2</v>
      </c>
      <c r="AF37" s="174">
        <f t="shared" si="19"/>
        <v>0</v>
      </c>
      <c r="AG37" s="174">
        <f t="shared" si="19"/>
        <v>0</v>
      </c>
      <c r="AH37" s="175">
        <f>AH39</f>
        <v>2</v>
      </c>
      <c r="AI37" s="175">
        <f>AI39</f>
        <v>4</v>
      </c>
      <c r="AJ37" s="175">
        <f>AJ39</f>
        <v>4</v>
      </c>
      <c r="AK37" s="175">
        <f>AK39</f>
        <v>2</v>
      </c>
      <c r="AL37" s="175">
        <f>AL39</f>
        <v>4</v>
      </c>
      <c r="AM37" s="215">
        <f t="shared" si="19"/>
        <v>0</v>
      </c>
      <c r="AN37" s="215">
        <f t="shared" si="19"/>
        <v>0</v>
      </c>
      <c r="AO37" s="215">
        <f t="shared" si="19"/>
        <v>0</v>
      </c>
      <c r="AP37" s="175">
        <f t="shared" si="19"/>
        <v>2</v>
      </c>
      <c r="AQ37" s="175">
        <f>AQ39</f>
        <v>4</v>
      </c>
      <c r="AR37" s="175">
        <f>AR39</f>
        <v>2</v>
      </c>
      <c r="AS37" s="175">
        <f t="shared" si="19"/>
        <v>4</v>
      </c>
      <c r="AT37" s="175">
        <f t="shared" si="19"/>
        <v>2</v>
      </c>
      <c r="AU37" s="175">
        <f t="shared" si="19"/>
        <v>4</v>
      </c>
      <c r="AV37" s="175">
        <f t="shared" si="19"/>
        <v>2</v>
      </c>
      <c r="AW37" s="175">
        <f t="shared" si="19"/>
        <v>4</v>
      </c>
      <c r="AX37" s="165">
        <f t="shared" si="5"/>
        <v>60</v>
      </c>
      <c r="AY37" s="142"/>
      <c r="AZ37" s="142"/>
      <c r="BA37" s="142"/>
      <c r="BB37" s="142"/>
      <c r="BC37" s="142"/>
      <c r="BD37" s="142"/>
      <c r="BE37" s="142"/>
      <c r="BF37" s="142"/>
      <c r="BG37" s="142"/>
      <c r="BH37" s="245">
        <f t="shared" si="6"/>
        <v>60</v>
      </c>
    </row>
    <row r="38" spans="2:60" ht="16.5" customHeight="1" thickBot="1">
      <c r="B38" s="346"/>
      <c r="C38" s="369"/>
      <c r="D38" s="361"/>
      <c r="E38" s="138" t="s">
        <v>18</v>
      </c>
      <c r="F38" s="134">
        <f>F40</f>
        <v>0</v>
      </c>
      <c r="G38" s="134">
        <f aca="true" t="shared" si="20" ref="G38:V38">G40</f>
        <v>0</v>
      </c>
      <c r="H38" s="134">
        <f t="shared" si="20"/>
        <v>0</v>
      </c>
      <c r="I38" s="134">
        <f t="shared" si="20"/>
        <v>0</v>
      </c>
      <c r="J38" s="134">
        <f t="shared" si="20"/>
        <v>0</v>
      </c>
      <c r="K38" s="134">
        <f t="shared" si="20"/>
        <v>0</v>
      </c>
      <c r="L38" s="134">
        <f t="shared" si="20"/>
        <v>0</v>
      </c>
      <c r="M38" s="134">
        <f>M40</f>
        <v>0</v>
      </c>
      <c r="N38" s="158">
        <f t="shared" si="20"/>
        <v>0</v>
      </c>
      <c r="O38" s="134">
        <f t="shared" si="20"/>
        <v>0</v>
      </c>
      <c r="P38" s="134">
        <f t="shared" si="20"/>
        <v>0</v>
      </c>
      <c r="Q38" s="134">
        <f t="shared" si="20"/>
        <v>0</v>
      </c>
      <c r="R38" s="134">
        <f t="shared" si="20"/>
        <v>0</v>
      </c>
      <c r="S38" s="134">
        <f t="shared" si="20"/>
        <v>0</v>
      </c>
      <c r="T38" s="134">
        <f t="shared" si="20"/>
        <v>0</v>
      </c>
      <c r="U38" s="134">
        <f t="shared" si="20"/>
        <v>0</v>
      </c>
      <c r="V38" s="134">
        <f t="shared" si="20"/>
        <v>0</v>
      </c>
      <c r="W38" s="143">
        <f t="shared" si="1"/>
        <v>0</v>
      </c>
      <c r="X38" s="190"/>
      <c r="Y38" s="191"/>
      <c r="Z38" s="175">
        <f>Z40</f>
        <v>2</v>
      </c>
      <c r="AA38" s="175">
        <f aca="true" t="shared" si="21" ref="AA38:AW38">AA40</f>
        <v>1</v>
      </c>
      <c r="AB38" s="175">
        <f t="shared" si="21"/>
        <v>2</v>
      </c>
      <c r="AC38" s="175">
        <f t="shared" si="21"/>
        <v>2</v>
      </c>
      <c r="AD38" s="175">
        <f t="shared" si="21"/>
        <v>2</v>
      </c>
      <c r="AE38" s="175">
        <f t="shared" si="21"/>
        <v>1</v>
      </c>
      <c r="AF38" s="174">
        <f t="shared" si="21"/>
        <v>0</v>
      </c>
      <c r="AG38" s="174">
        <f t="shared" si="21"/>
        <v>0</v>
      </c>
      <c r="AH38" s="175">
        <f>AH40</f>
        <v>1</v>
      </c>
      <c r="AI38" s="175">
        <f>AI40</f>
        <v>2</v>
      </c>
      <c r="AJ38" s="175">
        <f>AJ40</f>
        <v>2</v>
      </c>
      <c r="AK38" s="175">
        <f>AK40</f>
        <v>1</v>
      </c>
      <c r="AL38" s="175">
        <f t="shared" si="21"/>
        <v>2</v>
      </c>
      <c r="AM38" s="215">
        <f t="shared" si="21"/>
        <v>0</v>
      </c>
      <c r="AN38" s="215">
        <f t="shared" si="21"/>
        <v>0</v>
      </c>
      <c r="AO38" s="215">
        <f t="shared" si="21"/>
        <v>0</v>
      </c>
      <c r="AP38" s="175">
        <f t="shared" si="21"/>
        <v>1</v>
      </c>
      <c r="AQ38" s="175">
        <f>AQ40</f>
        <v>2</v>
      </c>
      <c r="AR38" s="175">
        <f>AR40</f>
        <v>1</v>
      </c>
      <c r="AS38" s="175">
        <f t="shared" si="21"/>
        <v>2</v>
      </c>
      <c r="AT38" s="175">
        <f t="shared" si="21"/>
        <v>1</v>
      </c>
      <c r="AU38" s="175">
        <f t="shared" si="21"/>
        <v>2</v>
      </c>
      <c r="AV38" s="175">
        <f t="shared" si="21"/>
        <v>1</v>
      </c>
      <c r="AW38" s="175">
        <f t="shared" si="21"/>
        <v>2</v>
      </c>
      <c r="AX38" s="165">
        <f t="shared" si="5"/>
        <v>30</v>
      </c>
      <c r="AY38" s="142"/>
      <c r="AZ38" s="142"/>
      <c r="BA38" s="142"/>
      <c r="BB38" s="142"/>
      <c r="BC38" s="142"/>
      <c r="BD38" s="142"/>
      <c r="BE38" s="142"/>
      <c r="BF38" s="142"/>
      <c r="BG38" s="142"/>
      <c r="BH38" s="245">
        <f t="shared" si="6"/>
        <v>30</v>
      </c>
    </row>
    <row r="39" spans="2:60" ht="14.25" customHeight="1" thickBot="1">
      <c r="B39" s="346"/>
      <c r="C39" s="362" t="s">
        <v>56</v>
      </c>
      <c r="D39" s="358" t="s">
        <v>26</v>
      </c>
      <c r="E39" s="41" t="s">
        <v>17</v>
      </c>
      <c r="F39" s="133"/>
      <c r="G39" s="133"/>
      <c r="H39" s="133"/>
      <c r="I39" s="133"/>
      <c r="J39" s="133"/>
      <c r="K39" s="133"/>
      <c r="L39" s="133"/>
      <c r="M39" s="133"/>
      <c r="N39" s="158"/>
      <c r="O39" s="133"/>
      <c r="P39" s="133"/>
      <c r="Q39" s="133"/>
      <c r="R39" s="133"/>
      <c r="S39" s="133"/>
      <c r="T39" s="133"/>
      <c r="U39" s="133"/>
      <c r="V39" s="133"/>
      <c r="W39" s="143">
        <f t="shared" si="1"/>
        <v>0</v>
      </c>
      <c r="X39" s="190"/>
      <c r="Y39" s="191"/>
      <c r="Z39" s="173">
        <v>4</v>
      </c>
      <c r="AA39" s="173">
        <v>2</v>
      </c>
      <c r="AB39" s="173">
        <v>4</v>
      </c>
      <c r="AC39" s="173">
        <v>4</v>
      </c>
      <c r="AD39" s="173">
        <v>4</v>
      </c>
      <c r="AE39" s="173">
        <v>2</v>
      </c>
      <c r="AF39" s="174"/>
      <c r="AG39" s="174"/>
      <c r="AH39" s="173">
        <v>2</v>
      </c>
      <c r="AI39" s="173">
        <v>4</v>
      </c>
      <c r="AJ39" s="173">
        <v>4</v>
      </c>
      <c r="AK39" s="173">
        <v>2</v>
      </c>
      <c r="AL39" s="173">
        <v>4</v>
      </c>
      <c r="AM39" s="215"/>
      <c r="AN39" s="215"/>
      <c r="AO39" s="215"/>
      <c r="AP39" s="173">
        <v>2</v>
      </c>
      <c r="AQ39" s="173">
        <v>4</v>
      </c>
      <c r="AR39" s="173">
        <v>2</v>
      </c>
      <c r="AS39" s="173">
        <v>4</v>
      </c>
      <c r="AT39" s="173">
        <v>2</v>
      </c>
      <c r="AU39" s="173">
        <v>4</v>
      </c>
      <c r="AV39" s="173">
        <v>2</v>
      </c>
      <c r="AW39" s="170">
        <v>4</v>
      </c>
      <c r="AX39" s="165">
        <f t="shared" si="5"/>
        <v>60</v>
      </c>
      <c r="AY39" s="142"/>
      <c r="AZ39" s="142"/>
      <c r="BA39" s="142"/>
      <c r="BB39" s="142"/>
      <c r="BC39" s="142"/>
      <c r="BD39" s="142"/>
      <c r="BE39" s="142"/>
      <c r="BF39" s="142"/>
      <c r="BG39" s="142"/>
      <c r="BH39" s="245">
        <f t="shared" si="6"/>
        <v>60</v>
      </c>
    </row>
    <row r="40" spans="2:60" ht="14.25" customHeight="1" thickBot="1">
      <c r="B40" s="346"/>
      <c r="C40" s="363"/>
      <c r="D40" s="359"/>
      <c r="E40" s="41" t="s">
        <v>18</v>
      </c>
      <c r="F40" s="133"/>
      <c r="G40" s="133"/>
      <c r="H40" s="133"/>
      <c r="I40" s="133"/>
      <c r="J40" s="133"/>
      <c r="K40" s="133"/>
      <c r="L40" s="133"/>
      <c r="M40" s="133"/>
      <c r="N40" s="158"/>
      <c r="O40" s="133"/>
      <c r="P40" s="133"/>
      <c r="Q40" s="133"/>
      <c r="R40" s="133"/>
      <c r="S40" s="133"/>
      <c r="T40" s="133"/>
      <c r="U40" s="133"/>
      <c r="V40" s="133"/>
      <c r="W40" s="143">
        <f t="shared" si="1"/>
        <v>0</v>
      </c>
      <c r="X40" s="190"/>
      <c r="Y40" s="191"/>
      <c r="Z40" s="173">
        <v>2</v>
      </c>
      <c r="AA40" s="173">
        <v>1</v>
      </c>
      <c r="AB40" s="173">
        <v>2</v>
      </c>
      <c r="AC40" s="173">
        <v>2</v>
      </c>
      <c r="AD40" s="173">
        <v>2</v>
      </c>
      <c r="AE40" s="173">
        <v>1</v>
      </c>
      <c r="AF40" s="174"/>
      <c r="AG40" s="174"/>
      <c r="AH40" s="173">
        <v>1</v>
      </c>
      <c r="AI40" s="173">
        <v>2</v>
      </c>
      <c r="AJ40" s="173">
        <v>2</v>
      </c>
      <c r="AK40" s="173">
        <v>1</v>
      </c>
      <c r="AL40" s="173">
        <v>2</v>
      </c>
      <c r="AM40" s="215"/>
      <c r="AN40" s="215"/>
      <c r="AO40" s="215"/>
      <c r="AP40" s="173">
        <v>1</v>
      </c>
      <c r="AQ40" s="173">
        <v>2</v>
      </c>
      <c r="AR40" s="173">
        <v>1</v>
      </c>
      <c r="AS40" s="173">
        <v>2</v>
      </c>
      <c r="AT40" s="173">
        <v>1</v>
      </c>
      <c r="AU40" s="173">
        <v>2</v>
      </c>
      <c r="AV40" s="173">
        <v>1</v>
      </c>
      <c r="AW40" s="170">
        <v>2</v>
      </c>
      <c r="AX40" s="165">
        <f t="shared" si="5"/>
        <v>30</v>
      </c>
      <c r="AY40" s="142"/>
      <c r="AZ40" s="142"/>
      <c r="BA40" s="142"/>
      <c r="BB40" s="142"/>
      <c r="BC40" s="142"/>
      <c r="BD40" s="142"/>
      <c r="BE40" s="142"/>
      <c r="BF40" s="142"/>
      <c r="BG40" s="142"/>
      <c r="BH40" s="245">
        <f t="shared" si="6"/>
        <v>30</v>
      </c>
    </row>
    <row r="41" spans="2:60" ht="16.5" customHeight="1" thickBot="1">
      <c r="B41" s="346"/>
      <c r="C41" s="343" t="s">
        <v>81</v>
      </c>
      <c r="D41" s="356" t="s">
        <v>33</v>
      </c>
      <c r="E41" s="88" t="s">
        <v>17</v>
      </c>
      <c r="F41" s="130">
        <f>F43+F45+F47+F49+F51</f>
        <v>16</v>
      </c>
      <c r="G41" s="130">
        <f aca="true" t="shared" si="22" ref="G41:V42">G43+G45+G47+G49+G51</f>
        <v>16</v>
      </c>
      <c r="H41" s="130">
        <f t="shared" si="22"/>
        <v>14</v>
      </c>
      <c r="I41" s="130">
        <f t="shared" si="22"/>
        <v>14</v>
      </c>
      <c r="J41" s="130">
        <f t="shared" si="22"/>
        <v>18</v>
      </c>
      <c r="K41" s="130">
        <f t="shared" si="22"/>
        <v>16</v>
      </c>
      <c r="L41" s="130">
        <f t="shared" si="22"/>
        <v>16</v>
      </c>
      <c r="M41" s="130">
        <f>M43+M45+M47+M49+M51</f>
        <v>2</v>
      </c>
      <c r="N41" s="155">
        <f t="shared" si="22"/>
        <v>0</v>
      </c>
      <c r="O41" s="130">
        <f t="shared" si="22"/>
        <v>16</v>
      </c>
      <c r="P41" s="130">
        <f t="shared" si="22"/>
        <v>16</v>
      </c>
      <c r="Q41" s="130">
        <f t="shared" si="22"/>
        <v>16</v>
      </c>
      <c r="R41" s="130">
        <f>R43+R45+R47+R49+R51</f>
        <v>16</v>
      </c>
      <c r="S41" s="130">
        <f t="shared" si="22"/>
        <v>14</v>
      </c>
      <c r="T41" s="130">
        <f t="shared" si="22"/>
        <v>16</v>
      </c>
      <c r="U41" s="130">
        <f t="shared" si="22"/>
        <v>16</v>
      </c>
      <c r="V41" s="130">
        <f t="shared" si="22"/>
        <v>18</v>
      </c>
      <c r="W41" s="143">
        <f t="shared" si="1"/>
        <v>240</v>
      </c>
      <c r="X41" s="190"/>
      <c r="Y41" s="176"/>
      <c r="Z41" s="130">
        <f>Z43+Z45+Z47+Z49+Z51</f>
        <v>6</v>
      </c>
      <c r="AA41" s="130">
        <f aca="true" t="shared" si="23" ref="AA41:AW41">AA43+AA45+AA47+AA49+AA51</f>
        <v>4</v>
      </c>
      <c r="AB41" s="130">
        <f t="shared" si="23"/>
        <v>8</v>
      </c>
      <c r="AC41" s="130">
        <f t="shared" si="23"/>
        <v>4</v>
      </c>
      <c r="AD41" s="130">
        <f t="shared" si="23"/>
        <v>6</v>
      </c>
      <c r="AE41" s="130">
        <f t="shared" si="23"/>
        <v>6</v>
      </c>
      <c r="AF41" s="155">
        <f t="shared" si="23"/>
        <v>0</v>
      </c>
      <c r="AG41" s="155">
        <f t="shared" si="23"/>
        <v>0</v>
      </c>
      <c r="AH41" s="130">
        <f t="shared" si="23"/>
        <v>4</v>
      </c>
      <c r="AI41" s="130">
        <f t="shared" si="23"/>
        <v>4</v>
      </c>
      <c r="AJ41" s="130">
        <f t="shared" si="23"/>
        <v>6</v>
      </c>
      <c r="AK41" s="130">
        <f t="shared" si="23"/>
        <v>6</v>
      </c>
      <c r="AL41" s="130">
        <f t="shared" si="23"/>
        <v>6</v>
      </c>
      <c r="AM41" s="202">
        <f t="shared" si="23"/>
        <v>0</v>
      </c>
      <c r="AN41" s="202">
        <f t="shared" si="23"/>
        <v>0</v>
      </c>
      <c r="AO41" s="202">
        <f t="shared" si="23"/>
        <v>0</v>
      </c>
      <c r="AP41" s="130">
        <f t="shared" si="23"/>
        <v>6</v>
      </c>
      <c r="AQ41" s="130">
        <f t="shared" si="23"/>
        <v>6</v>
      </c>
      <c r="AR41" s="130">
        <f t="shared" si="23"/>
        <v>6</v>
      </c>
      <c r="AS41" s="130">
        <f t="shared" si="23"/>
        <v>6</v>
      </c>
      <c r="AT41" s="130">
        <f t="shared" si="23"/>
        <v>6</v>
      </c>
      <c r="AU41" s="130">
        <f t="shared" si="23"/>
        <v>6</v>
      </c>
      <c r="AV41" s="130">
        <f t="shared" si="23"/>
        <v>4</v>
      </c>
      <c r="AW41" s="130">
        <f t="shared" si="23"/>
        <v>5</v>
      </c>
      <c r="AX41" s="165">
        <f t="shared" si="5"/>
        <v>105</v>
      </c>
      <c r="AY41" s="139"/>
      <c r="AZ41" s="139"/>
      <c r="BA41" s="139"/>
      <c r="BB41" s="139"/>
      <c r="BC41" s="139"/>
      <c r="BD41" s="139"/>
      <c r="BE41" s="139"/>
      <c r="BF41" s="139"/>
      <c r="BG41" s="145"/>
      <c r="BH41" s="245">
        <f t="shared" si="6"/>
        <v>345</v>
      </c>
    </row>
    <row r="42" spans="2:60" ht="15.75" customHeight="1" thickBot="1">
      <c r="B42" s="346"/>
      <c r="C42" s="344"/>
      <c r="D42" s="357"/>
      <c r="E42" s="89" t="s">
        <v>18</v>
      </c>
      <c r="F42" s="130">
        <f>F44+F46+F48+F50+F52</f>
        <v>9</v>
      </c>
      <c r="G42" s="130">
        <f t="shared" si="22"/>
        <v>8</v>
      </c>
      <c r="H42" s="130">
        <f t="shared" si="22"/>
        <v>7</v>
      </c>
      <c r="I42" s="130">
        <f t="shared" si="22"/>
        <v>7</v>
      </c>
      <c r="J42" s="130">
        <f t="shared" si="22"/>
        <v>9</v>
      </c>
      <c r="K42" s="130">
        <f t="shared" si="22"/>
        <v>7</v>
      </c>
      <c r="L42" s="130">
        <f t="shared" si="22"/>
        <v>8</v>
      </c>
      <c r="M42" s="130">
        <f>M44+M46+M48+M50+M52</f>
        <v>1</v>
      </c>
      <c r="N42" s="155">
        <f t="shared" si="22"/>
        <v>0</v>
      </c>
      <c r="O42" s="130">
        <f t="shared" si="22"/>
        <v>8</v>
      </c>
      <c r="P42" s="130">
        <f t="shared" si="22"/>
        <v>8</v>
      </c>
      <c r="Q42" s="130">
        <f t="shared" si="22"/>
        <v>8</v>
      </c>
      <c r="R42" s="130">
        <f>R44+R46+R48+R50+R52</f>
        <v>8</v>
      </c>
      <c r="S42" s="130">
        <f t="shared" si="22"/>
        <v>7</v>
      </c>
      <c r="T42" s="130">
        <f t="shared" si="22"/>
        <v>8</v>
      </c>
      <c r="U42" s="130">
        <f t="shared" si="22"/>
        <v>8</v>
      </c>
      <c r="V42" s="130">
        <f t="shared" si="22"/>
        <v>9</v>
      </c>
      <c r="W42" s="143">
        <f t="shared" si="1"/>
        <v>120</v>
      </c>
      <c r="X42" s="190"/>
      <c r="Y42" s="176"/>
      <c r="Z42" s="130">
        <f>Z44+Z46+Z48+Z50+Z52</f>
        <v>3</v>
      </c>
      <c r="AA42" s="130">
        <f aca="true" t="shared" si="24" ref="AA42:AW42">AA44+AA46+AA48+AA50+AA52</f>
        <v>2</v>
      </c>
      <c r="AB42" s="130">
        <f t="shared" si="24"/>
        <v>4</v>
      </c>
      <c r="AC42" s="130">
        <f t="shared" si="24"/>
        <v>2</v>
      </c>
      <c r="AD42" s="130">
        <f t="shared" si="24"/>
        <v>3</v>
      </c>
      <c r="AE42" s="130">
        <f t="shared" si="24"/>
        <v>3</v>
      </c>
      <c r="AF42" s="155">
        <f t="shared" si="24"/>
        <v>0</v>
      </c>
      <c r="AG42" s="155">
        <f t="shared" si="24"/>
        <v>0</v>
      </c>
      <c r="AH42" s="130">
        <f t="shared" si="24"/>
        <v>2</v>
      </c>
      <c r="AI42" s="130">
        <f t="shared" si="24"/>
        <v>2</v>
      </c>
      <c r="AJ42" s="130">
        <f t="shared" si="24"/>
        <v>3</v>
      </c>
      <c r="AK42" s="130">
        <f t="shared" si="24"/>
        <v>3</v>
      </c>
      <c r="AL42" s="130">
        <f t="shared" si="24"/>
        <v>3</v>
      </c>
      <c r="AM42" s="202">
        <f t="shared" si="24"/>
        <v>0</v>
      </c>
      <c r="AN42" s="202">
        <f t="shared" si="24"/>
        <v>0</v>
      </c>
      <c r="AO42" s="202">
        <f t="shared" si="24"/>
        <v>0</v>
      </c>
      <c r="AP42" s="130">
        <f t="shared" si="24"/>
        <v>3</v>
      </c>
      <c r="AQ42" s="130">
        <f t="shared" si="24"/>
        <v>3</v>
      </c>
      <c r="AR42" s="130">
        <f t="shared" si="24"/>
        <v>3</v>
      </c>
      <c r="AS42" s="130">
        <f t="shared" si="24"/>
        <v>3</v>
      </c>
      <c r="AT42" s="130">
        <f t="shared" si="24"/>
        <v>3</v>
      </c>
      <c r="AU42" s="130">
        <f t="shared" si="24"/>
        <v>3</v>
      </c>
      <c r="AV42" s="130">
        <f t="shared" si="24"/>
        <v>2</v>
      </c>
      <c r="AW42" s="130">
        <f t="shared" si="24"/>
        <v>2</v>
      </c>
      <c r="AX42" s="165">
        <f t="shared" si="5"/>
        <v>52</v>
      </c>
      <c r="AY42" s="139"/>
      <c r="AZ42" s="139"/>
      <c r="BA42" s="139"/>
      <c r="BB42" s="139"/>
      <c r="BC42" s="139"/>
      <c r="BD42" s="139"/>
      <c r="BE42" s="139"/>
      <c r="BF42" s="139"/>
      <c r="BG42" s="145"/>
      <c r="BH42" s="245">
        <f t="shared" si="6"/>
        <v>172</v>
      </c>
    </row>
    <row r="43" spans="2:60" ht="14.25" customHeight="1" thickBot="1">
      <c r="B43" s="346"/>
      <c r="C43" s="362" t="s">
        <v>45</v>
      </c>
      <c r="D43" s="358" t="s">
        <v>54</v>
      </c>
      <c r="E43" s="121" t="s">
        <v>17</v>
      </c>
      <c r="F43" s="133">
        <v>4</v>
      </c>
      <c r="G43" s="133">
        <v>4</v>
      </c>
      <c r="H43" s="133">
        <v>2</v>
      </c>
      <c r="I43" s="133">
        <v>2</v>
      </c>
      <c r="J43" s="133">
        <v>4</v>
      </c>
      <c r="K43" s="133">
        <v>4</v>
      </c>
      <c r="L43" s="133">
        <v>4</v>
      </c>
      <c r="M43" s="133">
        <v>2</v>
      </c>
      <c r="N43" s="158"/>
      <c r="O43" s="133">
        <v>4</v>
      </c>
      <c r="P43" s="133">
        <v>4</v>
      </c>
      <c r="Q43" s="133">
        <v>4</v>
      </c>
      <c r="R43" s="133">
        <v>4</v>
      </c>
      <c r="S43" s="133">
        <v>3</v>
      </c>
      <c r="T43" s="133">
        <v>4</v>
      </c>
      <c r="U43" s="133">
        <v>4</v>
      </c>
      <c r="V43" s="133">
        <v>4</v>
      </c>
      <c r="W43" s="143">
        <f t="shared" si="1"/>
        <v>57</v>
      </c>
      <c r="X43" s="190"/>
      <c r="Y43" s="191"/>
      <c r="Z43" s="173"/>
      <c r="AA43" s="173"/>
      <c r="AB43" s="173"/>
      <c r="AC43" s="173"/>
      <c r="AD43" s="173"/>
      <c r="AE43" s="173"/>
      <c r="AF43" s="174"/>
      <c r="AG43" s="174"/>
      <c r="AH43" s="173"/>
      <c r="AI43" s="173"/>
      <c r="AJ43" s="173"/>
      <c r="AK43" s="173"/>
      <c r="AL43" s="173"/>
      <c r="AM43" s="215"/>
      <c r="AN43" s="215"/>
      <c r="AO43" s="215"/>
      <c r="AP43" s="173"/>
      <c r="AQ43" s="173"/>
      <c r="AR43" s="173"/>
      <c r="AS43" s="173"/>
      <c r="AT43" s="173"/>
      <c r="AU43" s="173"/>
      <c r="AV43" s="173"/>
      <c r="AW43" s="170"/>
      <c r="AX43" s="165">
        <f t="shared" si="5"/>
        <v>0</v>
      </c>
      <c r="AY43" s="142"/>
      <c r="AZ43" s="142"/>
      <c r="BA43" s="142"/>
      <c r="BB43" s="142"/>
      <c r="BC43" s="142"/>
      <c r="BD43" s="142"/>
      <c r="BE43" s="142"/>
      <c r="BF43" s="142"/>
      <c r="BG43" s="142"/>
      <c r="BH43" s="245">
        <f t="shared" si="6"/>
        <v>57</v>
      </c>
    </row>
    <row r="44" spans="2:60" ht="15.75" customHeight="1" thickBot="1">
      <c r="B44" s="346"/>
      <c r="C44" s="363"/>
      <c r="D44" s="359"/>
      <c r="E44" s="121" t="s">
        <v>18</v>
      </c>
      <c r="F44" s="133">
        <v>3</v>
      </c>
      <c r="G44" s="133">
        <v>2</v>
      </c>
      <c r="H44" s="133">
        <v>1</v>
      </c>
      <c r="I44" s="133">
        <v>1</v>
      </c>
      <c r="J44" s="133">
        <v>2</v>
      </c>
      <c r="K44" s="133">
        <v>2</v>
      </c>
      <c r="L44" s="133">
        <v>2</v>
      </c>
      <c r="M44" s="133">
        <v>1</v>
      </c>
      <c r="N44" s="158"/>
      <c r="O44" s="133">
        <v>2</v>
      </c>
      <c r="P44" s="133">
        <v>2</v>
      </c>
      <c r="Q44" s="133">
        <v>2</v>
      </c>
      <c r="R44" s="133">
        <v>2</v>
      </c>
      <c r="S44" s="133">
        <v>1</v>
      </c>
      <c r="T44" s="133">
        <v>2</v>
      </c>
      <c r="U44" s="133">
        <v>2</v>
      </c>
      <c r="V44" s="133">
        <v>2</v>
      </c>
      <c r="W44" s="143">
        <f t="shared" si="1"/>
        <v>29</v>
      </c>
      <c r="X44" s="190"/>
      <c r="Y44" s="191"/>
      <c r="Z44" s="173"/>
      <c r="AA44" s="173"/>
      <c r="AB44" s="173"/>
      <c r="AC44" s="173"/>
      <c r="AD44" s="173"/>
      <c r="AE44" s="173"/>
      <c r="AF44" s="174"/>
      <c r="AG44" s="174"/>
      <c r="AH44" s="173"/>
      <c r="AI44" s="173"/>
      <c r="AJ44" s="173"/>
      <c r="AK44" s="173"/>
      <c r="AL44" s="173"/>
      <c r="AM44" s="215"/>
      <c r="AN44" s="215"/>
      <c r="AO44" s="215"/>
      <c r="AP44" s="173"/>
      <c r="AQ44" s="173"/>
      <c r="AR44" s="173"/>
      <c r="AS44" s="173"/>
      <c r="AT44" s="173"/>
      <c r="AU44" s="173"/>
      <c r="AV44" s="173"/>
      <c r="AW44" s="170"/>
      <c r="AX44" s="165">
        <f t="shared" si="5"/>
        <v>0</v>
      </c>
      <c r="AY44" s="142"/>
      <c r="AZ44" s="142"/>
      <c r="BA44" s="142"/>
      <c r="BB44" s="142"/>
      <c r="BC44" s="142"/>
      <c r="BD44" s="142"/>
      <c r="BE44" s="142"/>
      <c r="BF44" s="142"/>
      <c r="BG44" s="142"/>
      <c r="BH44" s="245">
        <f t="shared" si="6"/>
        <v>29</v>
      </c>
    </row>
    <row r="45" spans="2:60" ht="16.5" customHeight="1" thickBot="1">
      <c r="B45" s="346"/>
      <c r="C45" s="362" t="s">
        <v>63</v>
      </c>
      <c r="D45" s="366" t="s">
        <v>103</v>
      </c>
      <c r="E45" s="121" t="s">
        <v>17</v>
      </c>
      <c r="F45" s="133">
        <v>6</v>
      </c>
      <c r="G45" s="133">
        <v>4</v>
      </c>
      <c r="H45" s="133">
        <v>6</v>
      </c>
      <c r="I45" s="133">
        <v>6</v>
      </c>
      <c r="J45" s="133">
        <v>6</v>
      </c>
      <c r="K45" s="133">
        <v>6</v>
      </c>
      <c r="L45" s="133">
        <v>6</v>
      </c>
      <c r="M45" s="133"/>
      <c r="N45" s="158"/>
      <c r="O45" s="133">
        <v>6</v>
      </c>
      <c r="P45" s="133">
        <v>6</v>
      </c>
      <c r="Q45" s="133">
        <v>6</v>
      </c>
      <c r="R45" s="133">
        <v>6</v>
      </c>
      <c r="S45" s="133">
        <v>5</v>
      </c>
      <c r="T45" s="133">
        <v>6</v>
      </c>
      <c r="U45" s="133">
        <v>6</v>
      </c>
      <c r="V45" s="133">
        <v>6</v>
      </c>
      <c r="W45" s="143">
        <f t="shared" si="1"/>
        <v>87</v>
      </c>
      <c r="X45" s="190"/>
      <c r="Y45" s="191"/>
      <c r="Z45" s="173"/>
      <c r="AA45" s="173"/>
      <c r="AB45" s="173"/>
      <c r="AC45" s="173"/>
      <c r="AD45" s="173"/>
      <c r="AE45" s="173"/>
      <c r="AF45" s="174"/>
      <c r="AG45" s="174"/>
      <c r="AH45" s="173"/>
      <c r="AI45" s="173"/>
      <c r="AJ45" s="173"/>
      <c r="AK45" s="173"/>
      <c r="AL45" s="173"/>
      <c r="AM45" s="215"/>
      <c r="AN45" s="215"/>
      <c r="AO45" s="215"/>
      <c r="AP45" s="173"/>
      <c r="AQ45" s="173"/>
      <c r="AR45" s="173"/>
      <c r="AS45" s="173"/>
      <c r="AT45" s="173"/>
      <c r="AU45" s="173"/>
      <c r="AV45" s="173"/>
      <c r="AW45" s="170"/>
      <c r="AX45" s="165">
        <f t="shared" si="5"/>
        <v>0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245">
        <f t="shared" si="6"/>
        <v>87</v>
      </c>
    </row>
    <row r="46" spans="2:60" ht="16.5" customHeight="1" thickBot="1">
      <c r="B46" s="346"/>
      <c r="C46" s="363"/>
      <c r="D46" s="367"/>
      <c r="E46" s="121" t="s">
        <v>18</v>
      </c>
      <c r="F46" s="133">
        <v>3</v>
      </c>
      <c r="G46" s="133">
        <v>2</v>
      </c>
      <c r="H46" s="133">
        <v>3</v>
      </c>
      <c r="I46" s="133">
        <v>3</v>
      </c>
      <c r="J46" s="133">
        <v>3</v>
      </c>
      <c r="K46" s="133">
        <v>2</v>
      </c>
      <c r="L46" s="133">
        <v>3</v>
      </c>
      <c r="M46" s="133"/>
      <c r="N46" s="158"/>
      <c r="O46" s="133">
        <v>3</v>
      </c>
      <c r="P46" s="133">
        <v>3</v>
      </c>
      <c r="Q46" s="133">
        <v>3</v>
      </c>
      <c r="R46" s="133">
        <v>3</v>
      </c>
      <c r="S46" s="133">
        <v>3</v>
      </c>
      <c r="T46" s="133">
        <v>3</v>
      </c>
      <c r="U46" s="133">
        <v>3</v>
      </c>
      <c r="V46" s="133">
        <v>3</v>
      </c>
      <c r="W46" s="143">
        <f t="shared" si="1"/>
        <v>43</v>
      </c>
      <c r="X46" s="190"/>
      <c r="Y46" s="191"/>
      <c r="Z46" s="173"/>
      <c r="AA46" s="173"/>
      <c r="AB46" s="173"/>
      <c r="AC46" s="173"/>
      <c r="AD46" s="173"/>
      <c r="AE46" s="173"/>
      <c r="AF46" s="174"/>
      <c r="AG46" s="174"/>
      <c r="AH46" s="173"/>
      <c r="AI46" s="173"/>
      <c r="AJ46" s="173"/>
      <c r="AK46" s="173"/>
      <c r="AL46" s="173"/>
      <c r="AM46" s="215"/>
      <c r="AN46" s="215"/>
      <c r="AO46" s="215"/>
      <c r="AP46" s="173"/>
      <c r="AQ46" s="173"/>
      <c r="AR46" s="173"/>
      <c r="AS46" s="173"/>
      <c r="AT46" s="173"/>
      <c r="AU46" s="173"/>
      <c r="AV46" s="173"/>
      <c r="AW46" s="170"/>
      <c r="AX46" s="165">
        <f t="shared" si="5"/>
        <v>0</v>
      </c>
      <c r="AY46" s="142"/>
      <c r="AZ46" s="142"/>
      <c r="BA46" s="142"/>
      <c r="BB46" s="142"/>
      <c r="BC46" s="142"/>
      <c r="BD46" s="142"/>
      <c r="BE46" s="142"/>
      <c r="BF46" s="142"/>
      <c r="BG46" s="142"/>
      <c r="BH46" s="245">
        <f t="shared" si="6"/>
        <v>43</v>
      </c>
    </row>
    <row r="47" spans="2:60" ht="15.75" customHeight="1" thickBot="1">
      <c r="B47" s="346"/>
      <c r="C47" s="362" t="s">
        <v>64</v>
      </c>
      <c r="D47" s="366" t="s">
        <v>104</v>
      </c>
      <c r="E47" s="121" t="s">
        <v>17</v>
      </c>
      <c r="F47" s="133">
        <v>6</v>
      </c>
      <c r="G47" s="133">
        <v>8</v>
      </c>
      <c r="H47" s="133">
        <v>6</v>
      </c>
      <c r="I47" s="133">
        <v>6</v>
      </c>
      <c r="J47" s="133">
        <v>8</v>
      </c>
      <c r="K47" s="133">
        <v>6</v>
      </c>
      <c r="L47" s="133">
        <v>6</v>
      </c>
      <c r="M47" s="133"/>
      <c r="N47" s="158"/>
      <c r="O47" s="133">
        <v>6</v>
      </c>
      <c r="P47" s="133">
        <v>6</v>
      </c>
      <c r="Q47" s="133">
        <v>6</v>
      </c>
      <c r="R47" s="133">
        <v>6</v>
      </c>
      <c r="S47" s="133">
        <v>6</v>
      </c>
      <c r="T47" s="133">
        <v>6</v>
      </c>
      <c r="U47" s="133">
        <v>6</v>
      </c>
      <c r="V47" s="133">
        <v>8</v>
      </c>
      <c r="W47" s="143">
        <f aca="true" t="shared" si="25" ref="W47:W64">SUM(F47:V47)</f>
        <v>96</v>
      </c>
      <c r="X47" s="190"/>
      <c r="Y47" s="191"/>
      <c r="Z47" s="173"/>
      <c r="AA47" s="173"/>
      <c r="AB47" s="173"/>
      <c r="AC47" s="173"/>
      <c r="AD47" s="173"/>
      <c r="AE47" s="173"/>
      <c r="AF47" s="174"/>
      <c r="AG47" s="174"/>
      <c r="AH47" s="173"/>
      <c r="AI47" s="173"/>
      <c r="AJ47" s="173"/>
      <c r="AK47" s="173"/>
      <c r="AL47" s="173"/>
      <c r="AM47" s="215"/>
      <c r="AN47" s="215"/>
      <c r="AO47" s="215"/>
      <c r="AP47" s="173"/>
      <c r="AQ47" s="173"/>
      <c r="AR47" s="173"/>
      <c r="AS47" s="173"/>
      <c r="AT47" s="173"/>
      <c r="AU47" s="173"/>
      <c r="AV47" s="173"/>
      <c r="AW47" s="170"/>
      <c r="AX47" s="165">
        <f t="shared" si="5"/>
        <v>0</v>
      </c>
      <c r="AY47" s="142"/>
      <c r="AZ47" s="142"/>
      <c r="BA47" s="142"/>
      <c r="BB47" s="142"/>
      <c r="BC47" s="142"/>
      <c r="BD47" s="142"/>
      <c r="BE47" s="142"/>
      <c r="BF47" s="142"/>
      <c r="BG47" s="142"/>
      <c r="BH47" s="245">
        <f t="shared" si="6"/>
        <v>96</v>
      </c>
    </row>
    <row r="48" spans="2:60" ht="16.5" customHeight="1" thickBot="1">
      <c r="B48" s="346"/>
      <c r="C48" s="363"/>
      <c r="D48" s="367"/>
      <c r="E48" s="121" t="s">
        <v>18</v>
      </c>
      <c r="F48" s="133">
        <v>3</v>
      </c>
      <c r="G48" s="133">
        <v>4</v>
      </c>
      <c r="H48" s="133">
        <v>3</v>
      </c>
      <c r="I48" s="133">
        <v>3</v>
      </c>
      <c r="J48" s="133">
        <v>4</v>
      </c>
      <c r="K48" s="133">
        <v>3</v>
      </c>
      <c r="L48" s="133">
        <v>3</v>
      </c>
      <c r="M48" s="133"/>
      <c r="N48" s="158"/>
      <c r="O48" s="133">
        <v>3</v>
      </c>
      <c r="P48" s="133">
        <v>3</v>
      </c>
      <c r="Q48" s="133">
        <v>3</v>
      </c>
      <c r="R48" s="133">
        <v>3</v>
      </c>
      <c r="S48" s="133">
        <v>3</v>
      </c>
      <c r="T48" s="133">
        <v>3</v>
      </c>
      <c r="U48" s="133">
        <v>3</v>
      </c>
      <c r="V48" s="133">
        <v>4</v>
      </c>
      <c r="W48" s="143">
        <f t="shared" si="25"/>
        <v>48</v>
      </c>
      <c r="X48" s="190"/>
      <c r="Y48" s="191"/>
      <c r="Z48" s="173"/>
      <c r="AA48" s="173"/>
      <c r="AB48" s="173"/>
      <c r="AC48" s="173"/>
      <c r="AD48" s="173"/>
      <c r="AE48" s="173"/>
      <c r="AF48" s="174"/>
      <c r="AG48" s="174"/>
      <c r="AH48" s="173"/>
      <c r="AI48" s="173"/>
      <c r="AJ48" s="173"/>
      <c r="AK48" s="173"/>
      <c r="AL48" s="173"/>
      <c r="AM48" s="215"/>
      <c r="AN48" s="215"/>
      <c r="AO48" s="215"/>
      <c r="AP48" s="173"/>
      <c r="AQ48" s="173"/>
      <c r="AR48" s="173"/>
      <c r="AS48" s="173"/>
      <c r="AT48" s="173"/>
      <c r="AU48" s="173"/>
      <c r="AV48" s="173"/>
      <c r="AW48" s="170"/>
      <c r="AX48" s="165">
        <f t="shared" si="5"/>
        <v>0</v>
      </c>
      <c r="AY48" s="142"/>
      <c r="AZ48" s="142"/>
      <c r="BA48" s="142"/>
      <c r="BB48" s="142"/>
      <c r="BC48" s="142"/>
      <c r="BD48" s="142"/>
      <c r="BE48" s="142"/>
      <c r="BF48" s="142"/>
      <c r="BG48" s="142"/>
      <c r="BH48" s="245">
        <f t="shared" si="6"/>
        <v>48</v>
      </c>
    </row>
    <row r="49" spans="2:60" ht="15" customHeight="1" thickBot="1">
      <c r="B49" s="346"/>
      <c r="C49" s="362" t="s">
        <v>68</v>
      </c>
      <c r="D49" s="366" t="s">
        <v>132</v>
      </c>
      <c r="E49" s="121" t="s">
        <v>17</v>
      </c>
      <c r="F49" s="133"/>
      <c r="G49" s="133"/>
      <c r="H49" s="133"/>
      <c r="I49" s="133"/>
      <c r="J49" s="133"/>
      <c r="K49" s="133"/>
      <c r="L49" s="133"/>
      <c r="M49" s="133"/>
      <c r="N49" s="158"/>
      <c r="O49" s="133"/>
      <c r="P49" s="133"/>
      <c r="Q49" s="133"/>
      <c r="R49" s="133"/>
      <c r="S49" s="133"/>
      <c r="T49" s="133"/>
      <c r="U49" s="133"/>
      <c r="V49" s="133"/>
      <c r="W49" s="143">
        <f t="shared" si="25"/>
        <v>0</v>
      </c>
      <c r="X49" s="190"/>
      <c r="Y49" s="191"/>
      <c r="Z49" s="173">
        <v>4</v>
      </c>
      <c r="AA49" s="173">
        <v>2</v>
      </c>
      <c r="AB49" s="173">
        <v>4</v>
      </c>
      <c r="AC49" s="173">
        <v>2</v>
      </c>
      <c r="AD49" s="173">
        <v>4</v>
      </c>
      <c r="AE49" s="173">
        <v>2</v>
      </c>
      <c r="AF49" s="174"/>
      <c r="AG49" s="174"/>
      <c r="AH49" s="173">
        <v>2</v>
      </c>
      <c r="AI49" s="173">
        <v>2</v>
      </c>
      <c r="AJ49" s="173">
        <v>4</v>
      </c>
      <c r="AK49" s="173">
        <v>4</v>
      </c>
      <c r="AL49" s="173">
        <v>4</v>
      </c>
      <c r="AM49" s="215"/>
      <c r="AN49" s="215"/>
      <c r="AO49" s="215"/>
      <c r="AP49" s="173">
        <v>4</v>
      </c>
      <c r="AQ49" s="173">
        <v>4</v>
      </c>
      <c r="AR49" s="173">
        <v>2</v>
      </c>
      <c r="AS49" s="173">
        <v>4</v>
      </c>
      <c r="AT49" s="173">
        <v>4</v>
      </c>
      <c r="AU49" s="173">
        <v>4</v>
      </c>
      <c r="AV49" s="173">
        <v>2</v>
      </c>
      <c r="AW49" s="170">
        <v>2</v>
      </c>
      <c r="AX49" s="165">
        <f t="shared" si="5"/>
        <v>60</v>
      </c>
      <c r="AY49" s="142"/>
      <c r="AZ49" s="142"/>
      <c r="BA49" s="142"/>
      <c r="BB49" s="142"/>
      <c r="BC49" s="142"/>
      <c r="BD49" s="142"/>
      <c r="BE49" s="142"/>
      <c r="BF49" s="142"/>
      <c r="BG49" s="142"/>
      <c r="BH49" s="245">
        <f t="shared" si="6"/>
        <v>60</v>
      </c>
    </row>
    <row r="50" spans="2:60" ht="15.75" customHeight="1" thickBot="1">
      <c r="B50" s="346"/>
      <c r="C50" s="363"/>
      <c r="D50" s="367"/>
      <c r="E50" s="121" t="s">
        <v>18</v>
      </c>
      <c r="F50" s="133"/>
      <c r="G50" s="133"/>
      <c r="H50" s="133"/>
      <c r="I50" s="133"/>
      <c r="J50" s="133"/>
      <c r="K50" s="133"/>
      <c r="L50" s="133"/>
      <c r="M50" s="133"/>
      <c r="N50" s="158"/>
      <c r="O50" s="133"/>
      <c r="P50" s="133"/>
      <c r="Q50" s="133"/>
      <c r="R50" s="133"/>
      <c r="S50" s="133"/>
      <c r="T50" s="133"/>
      <c r="U50" s="133"/>
      <c r="V50" s="133"/>
      <c r="W50" s="143">
        <f t="shared" si="25"/>
        <v>0</v>
      </c>
      <c r="X50" s="190"/>
      <c r="Y50" s="191"/>
      <c r="Z50" s="173">
        <v>2</v>
      </c>
      <c r="AA50" s="173">
        <v>1</v>
      </c>
      <c r="AB50" s="173">
        <v>2</v>
      </c>
      <c r="AC50" s="173">
        <v>1</v>
      </c>
      <c r="AD50" s="173">
        <v>2</v>
      </c>
      <c r="AE50" s="173">
        <v>1</v>
      </c>
      <c r="AF50" s="174"/>
      <c r="AG50" s="174"/>
      <c r="AH50" s="173">
        <v>1</v>
      </c>
      <c r="AI50" s="173">
        <v>1</v>
      </c>
      <c r="AJ50" s="173">
        <v>2</v>
      </c>
      <c r="AK50" s="173">
        <v>2</v>
      </c>
      <c r="AL50" s="173">
        <v>2</v>
      </c>
      <c r="AM50" s="215"/>
      <c r="AN50" s="215"/>
      <c r="AO50" s="215"/>
      <c r="AP50" s="173">
        <v>2</v>
      </c>
      <c r="AQ50" s="173">
        <v>2</v>
      </c>
      <c r="AR50" s="173">
        <v>1</v>
      </c>
      <c r="AS50" s="173">
        <v>2</v>
      </c>
      <c r="AT50" s="173">
        <v>2</v>
      </c>
      <c r="AU50" s="173">
        <v>2</v>
      </c>
      <c r="AV50" s="173">
        <v>1</v>
      </c>
      <c r="AW50" s="170">
        <v>1</v>
      </c>
      <c r="AX50" s="165">
        <f t="shared" si="5"/>
        <v>30</v>
      </c>
      <c r="AY50" s="142"/>
      <c r="AZ50" s="142"/>
      <c r="BA50" s="142"/>
      <c r="BB50" s="142"/>
      <c r="BC50" s="142"/>
      <c r="BD50" s="142"/>
      <c r="BE50" s="142"/>
      <c r="BF50" s="142"/>
      <c r="BG50" s="142"/>
      <c r="BH50" s="245">
        <f t="shared" si="6"/>
        <v>30</v>
      </c>
    </row>
    <row r="51" spans="2:60" ht="15" customHeight="1" thickBot="1">
      <c r="B51" s="346"/>
      <c r="C51" s="362" t="s">
        <v>69</v>
      </c>
      <c r="D51" s="366" t="s">
        <v>105</v>
      </c>
      <c r="E51" s="121" t="s">
        <v>17</v>
      </c>
      <c r="F51" s="133"/>
      <c r="G51" s="133"/>
      <c r="H51" s="133"/>
      <c r="I51" s="133"/>
      <c r="J51" s="133"/>
      <c r="K51" s="133"/>
      <c r="L51" s="133"/>
      <c r="M51" s="133"/>
      <c r="N51" s="158"/>
      <c r="O51" s="133"/>
      <c r="P51" s="133"/>
      <c r="Q51" s="133"/>
      <c r="R51" s="133"/>
      <c r="S51" s="133"/>
      <c r="T51" s="133"/>
      <c r="U51" s="133"/>
      <c r="V51" s="133"/>
      <c r="W51" s="143">
        <f t="shared" si="25"/>
        <v>0</v>
      </c>
      <c r="X51" s="190"/>
      <c r="Y51" s="191"/>
      <c r="Z51" s="173">
        <v>2</v>
      </c>
      <c r="AA51" s="173">
        <v>2</v>
      </c>
      <c r="AB51" s="173">
        <v>4</v>
      </c>
      <c r="AC51" s="173">
        <v>2</v>
      </c>
      <c r="AD51" s="173">
        <v>2</v>
      </c>
      <c r="AE51" s="173">
        <v>4</v>
      </c>
      <c r="AF51" s="174"/>
      <c r="AG51" s="174"/>
      <c r="AH51" s="173">
        <v>2</v>
      </c>
      <c r="AI51" s="173">
        <v>2</v>
      </c>
      <c r="AJ51" s="173">
        <v>2</v>
      </c>
      <c r="AK51" s="173">
        <v>2</v>
      </c>
      <c r="AL51" s="173">
        <v>2</v>
      </c>
      <c r="AM51" s="215"/>
      <c r="AN51" s="215"/>
      <c r="AO51" s="215"/>
      <c r="AP51" s="173">
        <v>2</v>
      </c>
      <c r="AQ51" s="173">
        <v>2</v>
      </c>
      <c r="AR51" s="173">
        <v>4</v>
      </c>
      <c r="AS51" s="173">
        <v>2</v>
      </c>
      <c r="AT51" s="173">
        <v>2</v>
      </c>
      <c r="AU51" s="173">
        <v>2</v>
      </c>
      <c r="AV51" s="173">
        <v>2</v>
      </c>
      <c r="AW51" s="170">
        <v>3</v>
      </c>
      <c r="AX51" s="165">
        <f t="shared" si="5"/>
        <v>45</v>
      </c>
      <c r="AY51" s="142"/>
      <c r="AZ51" s="142"/>
      <c r="BA51" s="142"/>
      <c r="BB51" s="142"/>
      <c r="BC51" s="142"/>
      <c r="BD51" s="142"/>
      <c r="BE51" s="142"/>
      <c r="BF51" s="142"/>
      <c r="BG51" s="142"/>
      <c r="BH51" s="245">
        <f t="shared" si="6"/>
        <v>45</v>
      </c>
    </row>
    <row r="52" spans="2:60" ht="15.75" customHeight="1" thickBot="1">
      <c r="B52" s="346"/>
      <c r="C52" s="363"/>
      <c r="D52" s="367"/>
      <c r="E52" s="121" t="s">
        <v>18</v>
      </c>
      <c r="F52" s="133"/>
      <c r="G52" s="133"/>
      <c r="H52" s="133"/>
      <c r="I52" s="133"/>
      <c r="J52" s="133"/>
      <c r="K52" s="133"/>
      <c r="L52" s="133"/>
      <c r="M52" s="133"/>
      <c r="N52" s="158"/>
      <c r="O52" s="133"/>
      <c r="P52" s="133"/>
      <c r="Q52" s="133"/>
      <c r="R52" s="133"/>
      <c r="S52" s="133"/>
      <c r="T52" s="133"/>
      <c r="U52" s="133"/>
      <c r="V52" s="133"/>
      <c r="W52" s="143">
        <f t="shared" si="25"/>
        <v>0</v>
      </c>
      <c r="X52" s="190"/>
      <c r="Y52" s="191"/>
      <c r="Z52" s="173">
        <v>1</v>
      </c>
      <c r="AA52" s="173">
        <v>1</v>
      </c>
      <c r="AB52" s="173">
        <v>2</v>
      </c>
      <c r="AC52" s="173">
        <v>1</v>
      </c>
      <c r="AD52" s="173">
        <v>1</v>
      </c>
      <c r="AE52" s="173">
        <v>2</v>
      </c>
      <c r="AF52" s="174"/>
      <c r="AG52" s="174"/>
      <c r="AH52" s="173">
        <v>1</v>
      </c>
      <c r="AI52" s="173">
        <v>1</v>
      </c>
      <c r="AJ52" s="173">
        <v>1</v>
      </c>
      <c r="AK52" s="173">
        <v>1</v>
      </c>
      <c r="AL52" s="173">
        <v>1</v>
      </c>
      <c r="AM52" s="215"/>
      <c r="AN52" s="215"/>
      <c r="AO52" s="215"/>
      <c r="AP52" s="173">
        <v>1</v>
      </c>
      <c r="AQ52" s="173">
        <v>1</v>
      </c>
      <c r="AR52" s="173">
        <v>2</v>
      </c>
      <c r="AS52" s="173">
        <v>1</v>
      </c>
      <c r="AT52" s="173">
        <v>1</v>
      </c>
      <c r="AU52" s="173">
        <v>1</v>
      </c>
      <c r="AV52" s="173">
        <v>1</v>
      </c>
      <c r="AW52" s="170">
        <v>1</v>
      </c>
      <c r="AX52" s="165">
        <f t="shared" si="5"/>
        <v>22</v>
      </c>
      <c r="AY52" s="142"/>
      <c r="AZ52" s="142"/>
      <c r="BA52" s="142"/>
      <c r="BB52" s="142"/>
      <c r="BC52" s="142"/>
      <c r="BD52" s="142"/>
      <c r="BE52" s="142"/>
      <c r="BF52" s="142"/>
      <c r="BG52" s="142"/>
      <c r="BH52" s="245">
        <f t="shared" si="6"/>
        <v>22</v>
      </c>
    </row>
    <row r="53" spans="2:60" ht="15.75" customHeight="1" thickBot="1">
      <c r="B53" s="346"/>
      <c r="C53" s="343" t="s">
        <v>90</v>
      </c>
      <c r="D53" s="370" t="s">
        <v>34</v>
      </c>
      <c r="E53" s="138" t="s">
        <v>17</v>
      </c>
      <c r="F53" s="130">
        <f aca="true" t="shared" si="26" ref="F53:V53">F55+F61+F66+F71</f>
        <v>8</v>
      </c>
      <c r="G53" s="130">
        <f t="shared" si="26"/>
        <v>8</v>
      </c>
      <c r="H53" s="130">
        <f t="shared" si="26"/>
        <v>8</v>
      </c>
      <c r="I53" s="130">
        <f t="shared" si="26"/>
        <v>6</v>
      </c>
      <c r="J53" s="130">
        <f t="shared" si="26"/>
        <v>6</v>
      </c>
      <c r="K53" s="130">
        <f t="shared" si="26"/>
        <v>6</v>
      </c>
      <c r="L53" s="130">
        <f t="shared" si="26"/>
        <v>6</v>
      </c>
      <c r="M53" s="130">
        <f t="shared" si="26"/>
        <v>8</v>
      </c>
      <c r="N53" s="155">
        <f t="shared" si="26"/>
        <v>18</v>
      </c>
      <c r="O53" s="130">
        <f t="shared" si="26"/>
        <v>8</v>
      </c>
      <c r="P53" s="130">
        <f t="shared" si="26"/>
        <v>6</v>
      </c>
      <c r="Q53" s="130">
        <f t="shared" si="26"/>
        <v>8</v>
      </c>
      <c r="R53" s="130">
        <f t="shared" si="26"/>
        <v>6</v>
      </c>
      <c r="S53" s="130">
        <f t="shared" si="26"/>
        <v>8</v>
      </c>
      <c r="T53" s="130">
        <f t="shared" si="26"/>
        <v>7</v>
      </c>
      <c r="U53" s="130">
        <f t="shared" si="26"/>
        <v>6</v>
      </c>
      <c r="V53" s="130">
        <f t="shared" si="26"/>
        <v>6</v>
      </c>
      <c r="W53" s="143">
        <f t="shared" si="25"/>
        <v>129</v>
      </c>
      <c r="X53" s="166"/>
      <c r="Y53" s="176"/>
      <c r="Z53" s="130">
        <f aca="true" t="shared" si="27" ref="Z53:AW53">Z55+Z61+Z66+Z71</f>
        <v>18</v>
      </c>
      <c r="AA53" s="130">
        <f t="shared" si="27"/>
        <v>20</v>
      </c>
      <c r="AB53" s="130">
        <f t="shared" si="27"/>
        <v>16</v>
      </c>
      <c r="AC53" s="130">
        <f t="shared" si="27"/>
        <v>20</v>
      </c>
      <c r="AD53" s="130">
        <f t="shared" si="27"/>
        <v>18</v>
      </c>
      <c r="AE53" s="130">
        <f t="shared" si="27"/>
        <v>18</v>
      </c>
      <c r="AF53" s="155">
        <f t="shared" si="27"/>
        <v>36</v>
      </c>
      <c r="AG53" s="155">
        <f t="shared" si="27"/>
        <v>18</v>
      </c>
      <c r="AH53" s="130">
        <f t="shared" si="27"/>
        <v>12</v>
      </c>
      <c r="AI53" s="130">
        <f t="shared" si="27"/>
        <v>22</v>
      </c>
      <c r="AJ53" s="130">
        <f t="shared" si="27"/>
        <v>20</v>
      </c>
      <c r="AK53" s="130">
        <f t="shared" si="27"/>
        <v>20</v>
      </c>
      <c r="AL53" s="130">
        <f t="shared" si="27"/>
        <v>18</v>
      </c>
      <c r="AM53" s="202">
        <f t="shared" si="27"/>
        <v>36</v>
      </c>
      <c r="AN53" s="202">
        <f t="shared" si="27"/>
        <v>36</v>
      </c>
      <c r="AO53" s="202">
        <f t="shared" si="27"/>
        <v>36</v>
      </c>
      <c r="AP53" s="130">
        <f t="shared" si="27"/>
        <v>18</v>
      </c>
      <c r="AQ53" s="130">
        <f t="shared" si="27"/>
        <v>22</v>
      </c>
      <c r="AR53" s="130">
        <f t="shared" si="27"/>
        <v>22</v>
      </c>
      <c r="AS53" s="130">
        <f t="shared" si="27"/>
        <v>18</v>
      </c>
      <c r="AT53" s="130">
        <f t="shared" si="27"/>
        <v>20</v>
      </c>
      <c r="AU53" s="130">
        <f t="shared" si="27"/>
        <v>18</v>
      </c>
      <c r="AV53" s="130">
        <f t="shared" si="27"/>
        <v>20</v>
      </c>
      <c r="AW53" s="130">
        <f t="shared" si="27"/>
        <v>18</v>
      </c>
      <c r="AX53" s="165">
        <f t="shared" si="5"/>
        <v>520</v>
      </c>
      <c r="AY53" s="139"/>
      <c r="AZ53" s="139"/>
      <c r="BA53" s="139"/>
      <c r="BB53" s="139"/>
      <c r="BC53" s="139"/>
      <c r="BD53" s="139"/>
      <c r="BE53" s="139"/>
      <c r="BF53" s="139"/>
      <c r="BG53" s="145"/>
      <c r="BH53" s="245">
        <f t="shared" si="6"/>
        <v>649</v>
      </c>
    </row>
    <row r="54" spans="2:60" ht="16.5" customHeight="1" thickBot="1">
      <c r="B54" s="346"/>
      <c r="C54" s="344"/>
      <c r="D54" s="371"/>
      <c r="E54" s="138" t="s">
        <v>18</v>
      </c>
      <c r="F54" s="130">
        <f aca="true" t="shared" si="28" ref="F54:V54">F56+F62+F67+F72</f>
        <v>3</v>
      </c>
      <c r="G54" s="130">
        <f t="shared" si="28"/>
        <v>4</v>
      </c>
      <c r="H54" s="130">
        <f t="shared" si="28"/>
        <v>4</v>
      </c>
      <c r="I54" s="130">
        <f t="shared" si="28"/>
        <v>3</v>
      </c>
      <c r="J54" s="130">
        <f t="shared" si="28"/>
        <v>3</v>
      </c>
      <c r="K54" s="130">
        <f t="shared" si="28"/>
        <v>4</v>
      </c>
      <c r="L54" s="130">
        <f t="shared" si="28"/>
        <v>3</v>
      </c>
      <c r="M54" s="130">
        <f t="shared" si="28"/>
        <v>4</v>
      </c>
      <c r="N54" s="155">
        <f t="shared" si="28"/>
        <v>0</v>
      </c>
      <c r="O54" s="130">
        <f t="shared" si="28"/>
        <v>4</v>
      </c>
      <c r="P54" s="130">
        <f t="shared" si="28"/>
        <v>3</v>
      </c>
      <c r="Q54" s="130">
        <f t="shared" si="28"/>
        <v>4</v>
      </c>
      <c r="R54" s="130">
        <f t="shared" si="28"/>
        <v>3</v>
      </c>
      <c r="S54" s="130">
        <f t="shared" si="28"/>
        <v>4</v>
      </c>
      <c r="T54" s="130">
        <f t="shared" si="28"/>
        <v>4</v>
      </c>
      <c r="U54" s="130">
        <f t="shared" si="28"/>
        <v>3</v>
      </c>
      <c r="V54" s="130">
        <f t="shared" si="28"/>
        <v>3</v>
      </c>
      <c r="W54" s="143">
        <f t="shared" si="25"/>
        <v>56</v>
      </c>
      <c r="X54" s="166"/>
      <c r="Y54" s="176"/>
      <c r="Z54" s="130">
        <f aca="true" t="shared" si="29" ref="Z54:AW54">Z56+Z62+Z67+Z72</f>
        <v>8</v>
      </c>
      <c r="AA54" s="130">
        <f t="shared" si="29"/>
        <v>11</v>
      </c>
      <c r="AB54" s="130">
        <f t="shared" si="29"/>
        <v>8</v>
      </c>
      <c r="AC54" s="130">
        <f t="shared" si="29"/>
        <v>11</v>
      </c>
      <c r="AD54" s="130">
        <f t="shared" si="29"/>
        <v>9</v>
      </c>
      <c r="AE54" s="130">
        <f t="shared" si="29"/>
        <v>9</v>
      </c>
      <c r="AF54" s="155">
        <f t="shared" si="29"/>
        <v>0</v>
      </c>
      <c r="AG54" s="155">
        <f t="shared" si="29"/>
        <v>0</v>
      </c>
      <c r="AH54" s="130">
        <f t="shared" si="29"/>
        <v>6</v>
      </c>
      <c r="AI54" s="130">
        <f t="shared" si="29"/>
        <v>11</v>
      </c>
      <c r="AJ54" s="130">
        <f t="shared" si="29"/>
        <v>11</v>
      </c>
      <c r="AK54" s="130">
        <f t="shared" si="29"/>
        <v>9</v>
      </c>
      <c r="AL54" s="130">
        <f t="shared" si="29"/>
        <v>8</v>
      </c>
      <c r="AM54" s="202">
        <f t="shared" si="29"/>
        <v>0</v>
      </c>
      <c r="AN54" s="202">
        <f t="shared" si="29"/>
        <v>0</v>
      </c>
      <c r="AO54" s="202">
        <f t="shared" si="29"/>
        <v>0</v>
      </c>
      <c r="AP54" s="130">
        <f t="shared" si="29"/>
        <v>9</v>
      </c>
      <c r="AQ54" s="130">
        <f t="shared" si="29"/>
        <v>10</v>
      </c>
      <c r="AR54" s="130">
        <f t="shared" si="29"/>
        <v>11</v>
      </c>
      <c r="AS54" s="130">
        <f t="shared" si="29"/>
        <v>10</v>
      </c>
      <c r="AT54" s="130">
        <f t="shared" si="29"/>
        <v>10</v>
      </c>
      <c r="AU54" s="130">
        <f t="shared" si="29"/>
        <v>9</v>
      </c>
      <c r="AV54" s="130">
        <f t="shared" si="29"/>
        <v>10</v>
      </c>
      <c r="AW54" s="130">
        <f t="shared" si="29"/>
        <v>9</v>
      </c>
      <c r="AX54" s="165">
        <f t="shared" si="5"/>
        <v>179</v>
      </c>
      <c r="AY54" s="139"/>
      <c r="AZ54" s="139"/>
      <c r="BA54" s="139"/>
      <c r="BB54" s="139"/>
      <c r="BC54" s="139"/>
      <c r="BD54" s="139"/>
      <c r="BE54" s="139"/>
      <c r="BF54" s="139"/>
      <c r="BG54" s="145"/>
      <c r="BH54" s="245">
        <f t="shared" si="6"/>
        <v>235</v>
      </c>
    </row>
    <row r="55" spans="2:60" ht="20.25" customHeight="1" thickBot="1">
      <c r="B55" s="346"/>
      <c r="C55" s="390" t="s">
        <v>35</v>
      </c>
      <c r="D55" s="364" t="s">
        <v>187</v>
      </c>
      <c r="E55" s="192" t="s">
        <v>17</v>
      </c>
      <c r="F55" s="193">
        <f>F57+F59</f>
        <v>0</v>
      </c>
      <c r="G55" s="193">
        <f aca="true" t="shared" si="30" ref="G55:V55">G57+G59</f>
        <v>0</v>
      </c>
      <c r="H55" s="193">
        <f t="shared" si="30"/>
        <v>0</v>
      </c>
      <c r="I55" s="193">
        <f t="shared" si="30"/>
        <v>0</v>
      </c>
      <c r="J55" s="193">
        <f t="shared" si="30"/>
        <v>0</v>
      </c>
      <c r="K55" s="193">
        <f t="shared" si="30"/>
        <v>0</v>
      </c>
      <c r="L55" s="193">
        <f t="shared" si="30"/>
        <v>0</v>
      </c>
      <c r="M55" s="193">
        <f>M57+M59</f>
        <v>0</v>
      </c>
      <c r="N55" s="155">
        <f t="shared" si="30"/>
        <v>0</v>
      </c>
      <c r="O55" s="193">
        <f t="shared" si="30"/>
        <v>0</v>
      </c>
      <c r="P55" s="193">
        <f t="shared" si="30"/>
        <v>0</v>
      </c>
      <c r="Q55" s="193">
        <f t="shared" si="30"/>
        <v>0</v>
      </c>
      <c r="R55" s="193">
        <f t="shared" si="30"/>
        <v>0</v>
      </c>
      <c r="S55" s="193">
        <f t="shared" si="30"/>
        <v>0</v>
      </c>
      <c r="T55" s="193">
        <f t="shared" si="30"/>
        <v>0</v>
      </c>
      <c r="U55" s="193">
        <f t="shared" si="30"/>
        <v>0</v>
      </c>
      <c r="V55" s="193">
        <f t="shared" si="30"/>
        <v>0</v>
      </c>
      <c r="W55" s="143">
        <f t="shared" si="25"/>
        <v>0</v>
      </c>
      <c r="X55" s="166"/>
      <c r="Y55" s="176"/>
      <c r="Z55" s="193">
        <f>Z57+Z59</f>
        <v>8</v>
      </c>
      <c r="AA55" s="193">
        <f aca="true" t="shared" si="31" ref="AA55:AW55">AA57+AA59</f>
        <v>8</v>
      </c>
      <c r="AB55" s="193">
        <f t="shared" si="31"/>
        <v>6</v>
      </c>
      <c r="AC55" s="193">
        <f t="shared" si="31"/>
        <v>10</v>
      </c>
      <c r="AD55" s="193">
        <f t="shared" si="31"/>
        <v>6</v>
      </c>
      <c r="AE55" s="193">
        <f t="shared" si="31"/>
        <v>8</v>
      </c>
      <c r="AF55" s="155">
        <f t="shared" si="31"/>
        <v>0</v>
      </c>
      <c r="AG55" s="155">
        <f t="shared" si="31"/>
        <v>0</v>
      </c>
      <c r="AH55" s="197">
        <f t="shared" si="31"/>
        <v>4</v>
      </c>
      <c r="AI55" s="197">
        <f t="shared" si="31"/>
        <v>10</v>
      </c>
      <c r="AJ55" s="193">
        <f t="shared" si="31"/>
        <v>8</v>
      </c>
      <c r="AK55" s="193">
        <f t="shared" si="31"/>
        <v>8</v>
      </c>
      <c r="AL55" s="193">
        <f t="shared" si="31"/>
        <v>6</v>
      </c>
      <c r="AM55" s="202">
        <f t="shared" si="31"/>
        <v>0</v>
      </c>
      <c r="AN55" s="202">
        <f t="shared" si="31"/>
        <v>0</v>
      </c>
      <c r="AO55" s="202">
        <f t="shared" si="31"/>
        <v>0</v>
      </c>
      <c r="AP55" s="193">
        <f t="shared" si="31"/>
        <v>10</v>
      </c>
      <c r="AQ55" s="193">
        <f t="shared" si="31"/>
        <v>8</v>
      </c>
      <c r="AR55" s="193">
        <f t="shared" si="31"/>
        <v>10</v>
      </c>
      <c r="AS55" s="193">
        <f t="shared" si="31"/>
        <v>8</v>
      </c>
      <c r="AT55" s="193">
        <f t="shared" si="31"/>
        <v>8</v>
      </c>
      <c r="AU55" s="193">
        <f t="shared" si="31"/>
        <v>6</v>
      </c>
      <c r="AV55" s="193">
        <f t="shared" si="31"/>
        <v>8</v>
      </c>
      <c r="AW55" s="193">
        <f t="shared" si="31"/>
        <v>8</v>
      </c>
      <c r="AX55" s="165">
        <f t="shared" si="5"/>
        <v>148</v>
      </c>
      <c r="AY55" s="139"/>
      <c r="AZ55" s="139"/>
      <c r="BA55" s="139"/>
      <c r="BB55" s="139"/>
      <c r="BC55" s="139"/>
      <c r="BD55" s="139"/>
      <c r="BE55" s="139"/>
      <c r="BF55" s="139"/>
      <c r="BG55" s="145"/>
      <c r="BH55" s="245">
        <f t="shared" si="6"/>
        <v>148</v>
      </c>
    </row>
    <row r="56" spans="2:60" ht="18.75" customHeight="1" thickBot="1">
      <c r="B56" s="346"/>
      <c r="C56" s="319"/>
      <c r="D56" s="365"/>
      <c r="E56" s="192" t="s">
        <v>18</v>
      </c>
      <c r="F56" s="193">
        <f>F58+F60</f>
        <v>0</v>
      </c>
      <c r="G56" s="193">
        <f aca="true" t="shared" si="32" ref="G56:V56">G58+G60</f>
        <v>0</v>
      </c>
      <c r="H56" s="193">
        <f t="shared" si="32"/>
        <v>0</v>
      </c>
      <c r="I56" s="193">
        <f t="shared" si="32"/>
        <v>0</v>
      </c>
      <c r="J56" s="193">
        <f t="shared" si="32"/>
        <v>0</v>
      </c>
      <c r="K56" s="193">
        <f t="shared" si="32"/>
        <v>0</v>
      </c>
      <c r="L56" s="193">
        <f t="shared" si="32"/>
        <v>0</v>
      </c>
      <c r="M56" s="193">
        <f>M58+M60</f>
        <v>0</v>
      </c>
      <c r="N56" s="155">
        <f t="shared" si="32"/>
        <v>0</v>
      </c>
      <c r="O56" s="193">
        <f t="shared" si="32"/>
        <v>0</v>
      </c>
      <c r="P56" s="193">
        <f t="shared" si="32"/>
        <v>0</v>
      </c>
      <c r="Q56" s="193">
        <f t="shared" si="32"/>
        <v>0</v>
      </c>
      <c r="R56" s="193">
        <f t="shared" si="32"/>
        <v>0</v>
      </c>
      <c r="S56" s="193">
        <f t="shared" si="32"/>
        <v>0</v>
      </c>
      <c r="T56" s="193">
        <f t="shared" si="32"/>
        <v>0</v>
      </c>
      <c r="U56" s="193">
        <f t="shared" si="32"/>
        <v>0</v>
      </c>
      <c r="V56" s="193">
        <f t="shared" si="32"/>
        <v>0</v>
      </c>
      <c r="W56" s="143">
        <f t="shared" si="25"/>
        <v>0</v>
      </c>
      <c r="X56" s="166"/>
      <c r="Y56" s="176"/>
      <c r="Z56" s="193">
        <f>Z58+Z60</f>
        <v>3</v>
      </c>
      <c r="AA56" s="193">
        <f aca="true" t="shared" si="33" ref="AA56:AW56">AA58+AA60</f>
        <v>5</v>
      </c>
      <c r="AB56" s="193">
        <f t="shared" si="33"/>
        <v>3</v>
      </c>
      <c r="AC56" s="193">
        <f t="shared" si="33"/>
        <v>5</v>
      </c>
      <c r="AD56" s="193">
        <f t="shared" si="33"/>
        <v>3</v>
      </c>
      <c r="AE56" s="193">
        <f t="shared" si="33"/>
        <v>4</v>
      </c>
      <c r="AF56" s="155">
        <f t="shared" si="33"/>
        <v>0</v>
      </c>
      <c r="AG56" s="155">
        <f t="shared" si="33"/>
        <v>0</v>
      </c>
      <c r="AH56" s="197">
        <f t="shared" si="33"/>
        <v>2</v>
      </c>
      <c r="AI56" s="193">
        <f t="shared" si="33"/>
        <v>5</v>
      </c>
      <c r="AJ56" s="193">
        <f t="shared" si="33"/>
        <v>4</v>
      </c>
      <c r="AK56" s="193">
        <f t="shared" si="33"/>
        <v>4</v>
      </c>
      <c r="AL56" s="193">
        <f t="shared" si="33"/>
        <v>3</v>
      </c>
      <c r="AM56" s="202">
        <f t="shared" si="33"/>
        <v>0</v>
      </c>
      <c r="AN56" s="202">
        <f t="shared" si="33"/>
        <v>0</v>
      </c>
      <c r="AO56" s="202">
        <f t="shared" si="33"/>
        <v>0</v>
      </c>
      <c r="AP56" s="193">
        <f t="shared" si="33"/>
        <v>5</v>
      </c>
      <c r="AQ56" s="193">
        <f t="shared" si="33"/>
        <v>4</v>
      </c>
      <c r="AR56" s="193">
        <f t="shared" si="33"/>
        <v>5</v>
      </c>
      <c r="AS56" s="193">
        <f t="shared" si="33"/>
        <v>4</v>
      </c>
      <c r="AT56" s="193">
        <f t="shared" si="33"/>
        <v>4</v>
      </c>
      <c r="AU56" s="193">
        <f t="shared" si="33"/>
        <v>3</v>
      </c>
      <c r="AV56" s="193">
        <f t="shared" si="33"/>
        <v>4</v>
      </c>
      <c r="AW56" s="193">
        <f t="shared" si="33"/>
        <v>4</v>
      </c>
      <c r="AX56" s="165">
        <f t="shared" si="5"/>
        <v>74</v>
      </c>
      <c r="AY56" s="139"/>
      <c r="AZ56" s="139"/>
      <c r="BA56" s="139"/>
      <c r="BB56" s="139"/>
      <c r="BC56" s="139"/>
      <c r="BD56" s="139"/>
      <c r="BE56" s="139"/>
      <c r="BF56" s="139"/>
      <c r="BG56" s="145"/>
      <c r="BH56" s="245">
        <f t="shared" si="6"/>
        <v>74</v>
      </c>
    </row>
    <row r="57" spans="2:60" ht="15.75" customHeight="1" thickBot="1">
      <c r="B57" s="346"/>
      <c r="C57" s="314" t="s">
        <v>36</v>
      </c>
      <c r="D57" s="388" t="s">
        <v>133</v>
      </c>
      <c r="E57" s="121" t="s">
        <v>17</v>
      </c>
      <c r="F57" s="131"/>
      <c r="G57" s="131"/>
      <c r="H57" s="131"/>
      <c r="I57" s="131"/>
      <c r="J57" s="131"/>
      <c r="K57" s="131"/>
      <c r="L57" s="131"/>
      <c r="M57" s="131"/>
      <c r="N57" s="157"/>
      <c r="O57" s="131"/>
      <c r="P57" s="131"/>
      <c r="Q57" s="131"/>
      <c r="R57" s="206"/>
      <c r="S57" s="131"/>
      <c r="T57" s="131"/>
      <c r="U57" s="131"/>
      <c r="V57" s="131"/>
      <c r="W57" s="143">
        <f t="shared" si="25"/>
        <v>0</v>
      </c>
      <c r="X57" s="166"/>
      <c r="Y57" s="177"/>
      <c r="Z57" s="178">
        <v>6</v>
      </c>
      <c r="AA57" s="169">
        <v>4</v>
      </c>
      <c r="AB57" s="169">
        <v>4</v>
      </c>
      <c r="AC57" s="169">
        <v>6</v>
      </c>
      <c r="AD57" s="169">
        <v>4</v>
      </c>
      <c r="AE57" s="169">
        <v>4</v>
      </c>
      <c r="AF57" s="156"/>
      <c r="AG57" s="156"/>
      <c r="AH57" s="220">
        <v>2</v>
      </c>
      <c r="AI57" s="220">
        <v>6</v>
      </c>
      <c r="AJ57" s="220">
        <v>4</v>
      </c>
      <c r="AK57" s="169">
        <v>4</v>
      </c>
      <c r="AL57" s="169">
        <v>4</v>
      </c>
      <c r="AM57" s="205"/>
      <c r="AN57" s="205"/>
      <c r="AO57" s="205"/>
      <c r="AP57" s="169">
        <v>6</v>
      </c>
      <c r="AQ57" s="220">
        <v>6</v>
      </c>
      <c r="AR57" s="220">
        <v>6</v>
      </c>
      <c r="AS57" s="169">
        <v>6</v>
      </c>
      <c r="AT57" s="169">
        <v>4</v>
      </c>
      <c r="AU57" s="169">
        <v>4</v>
      </c>
      <c r="AV57" s="169">
        <v>4</v>
      </c>
      <c r="AW57" s="170">
        <v>5</v>
      </c>
      <c r="AX57" s="165">
        <f t="shared" si="5"/>
        <v>89</v>
      </c>
      <c r="AY57" s="139"/>
      <c r="AZ57" s="139"/>
      <c r="BA57" s="139"/>
      <c r="BB57" s="139"/>
      <c r="BC57" s="139"/>
      <c r="BD57" s="139"/>
      <c r="BE57" s="139"/>
      <c r="BF57" s="139"/>
      <c r="BG57" s="145"/>
      <c r="BH57" s="245">
        <f t="shared" si="6"/>
        <v>89</v>
      </c>
    </row>
    <row r="58" spans="2:60" ht="15.75" customHeight="1" thickBot="1">
      <c r="B58" s="346"/>
      <c r="C58" s="315"/>
      <c r="D58" s="389"/>
      <c r="E58" s="121" t="s">
        <v>18</v>
      </c>
      <c r="F58" s="135"/>
      <c r="G58" s="135"/>
      <c r="H58" s="135"/>
      <c r="I58" s="135"/>
      <c r="J58" s="135"/>
      <c r="K58" s="135"/>
      <c r="L58" s="135"/>
      <c r="M58" s="135"/>
      <c r="N58" s="159"/>
      <c r="O58" s="135"/>
      <c r="P58" s="135"/>
      <c r="Q58" s="135"/>
      <c r="R58" s="207"/>
      <c r="S58" s="135"/>
      <c r="T58" s="135"/>
      <c r="U58" s="135"/>
      <c r="V58" s="131"/>
      <c r="W58" s="143">
        <f t="shared" si="25"/>
        <v>0</v>
      </c>
      <c r="X58" s="166"/>
      <c r="Y58" s="177"/>
      <c r="Z58" s="169">
        <v>2</v>
      </c>
      <c r="AA58" s="169">
        <v>3</v>
      </c>
      <c r="AB58" s="169">
        <v>2</v>
      </c>
      <c r="AC58" s="169">
        <v>3</v>
      </c>
      <c r="AD58" s="169">
        <v>2</v>
      </c>
      <c r="AE58" s="169">
        <v>2</v>
      </c>
      <c r="AF58" s="156"/>
      <c r="AG58" s="156"/>
      <c r="AH58" s="220">
        <v>1</v>
      </c>
      <c r="AI58" s="220">
        <v>3</v>
      </c>
      <c r="AJ58" s="220">
        <v>2</v>
      </c>
      <c r="AK58" s="169">
        <v>2</v>
      </c>
      <c r="AL58" s="169">
        <v>2</v>
      </c>
      <c r="AM58" s="205"/>
      <c r="AN58" s="205"/>
      <c r="AO58" s="205"/>
      <c r="AP58" s="169">
        <v>3</v>
      </c>
      <c r="AQ58" s="220">
        <v>3</v>
      </c>
      <c r="AR58" s="220">
        <v>3</v>
      </c>
      <c r="AS58" s="169">
        <v>3</v>
      </c>
      <c r="AT58" s="169">
        <v>2</v>
      </c>
      <c r="AU58" s="169">
        <v>2</v>
      </c>
      <c r="AV58" s="169">
        <v>2</v>
      </c>
      <c r="AW58" s="170">
        <v>2</v>
      </c>
      <c r="AX58" s="165">
        <f t="shared" si="5"/>
        <v>44</v>
      </c>
      <c r="AY58" s="139"/>
      <c r="AZ58" s="139"/>
      <c r="BA58" s="139"/>
      <c r="BB58" s="139"/>
      <c r="BC58" s="139"/>
      <c r="BD58" s="139"/>
      <c r="BE58" s="139"/>
      <c r="BF58" s="139"/>
      <c r="BG58" s="145"/>
      <c r="BH58" s="245">
        <f t="shared" si="6"/>
        <v>44</v>
      </c>
    </row>
    <row r="59" spans="2:60" ht="14.25" customHeight="1" thickBot="1">
      <c r="B59" s="346"/>
      <c r="C59" s="314" t="s">
        <v>134</v>
      </c>
      <c r="D59" s="388" t="s">
        <v>135</v>
      </c>
      <c r="E59" s="121" t="s">
        <v>17</v>
      </c>
      <c r="F59" s="135"/>
      <c r="G59" s="135"/>
      <c r="H59" s="135"/>
      <c r="I59" s="135"/>
      <c r="J59" s="135"/>
      <c r="K59" s="135"/>
      <c r="L59" s="135"/>
      <c r="M59" s="135"/>
      <c r="N59" s="159"/>
      <c r="O59" s="135"/>
      <c r="P59" s="135"/>
      <c r="Q59" s="135"/>
      <c r="R59" s="207"/>
      <c r="S59" s="135"/>
      <c r="T59" s="135"/>
      <c r="U59" s="135"/>
      <c r="V59" s="131"/>
      <c r="W59" s="143">
        <f t="shared" si="25"/>
        <v>0</v>
      </c>
      <c r="X59" s="166"/>
      <c r="Y59" s="177"/>
      <c r="Z59" s="169">
        <v>2</v>
      </c>
      <c r="AA59" s="169">
        <v>4</v>
      </c>
      <c r="AB59" s="169">
        <v>2</v>
      </c>
      <c r="AC59" s="169">
        <v>4</v>
      </c>
      <c r="AD59" s="169">
        <v>2</v>
      </c>
      <c r="AE59" s="169">
        <v>4</v>
      </c>
      <c r="AF59" s="156"/>
      <c r="AG59" s="156"/>
      <c r="AH59" s="220">
        <v>2</v>
      </c>
      <c r="AI59" s="220">
        <v>4</v>
      </c>
      <c r="AJ59" s="220">
        <v>4</v>
      </c>
      <c r="AK59" s="169">
        <v>4</v>
      </c>
      <c r="AL59" s="169">
        <v>2</v>
      </c>
      <c r="AM59" s="205"/>
      <c r="AN59" s="205"/>
      <c r="AO59" s="205"/>
      <c r="AP59" s="169">
        <v>4</v>
      </c>
      <c r="AQ59" s="220">
        <v>2</v>
      </c>
      <c r="AR59" s="220">
        <v>4</v>
      </c>
      <c r="AS59" s="169">
        <v>2</v>
      </c>
      <c r="AT59" s="169">
        <v>4</v>
      </c>
      <c r="AU59" s="169">
        <v>2</v>
      </c>
      <c r="AV59" s="169">
        <v>4</v>
      </c>
      <c r="AW59" s="170">
        <v>3</v>
      </c>
      <c r="AX59" s="165">
        <f t="shared" si="5"/>
        <v>59</v>
      </c>
      <c r="AY59" s="139"/>
      <c r="AZ59" s="139"/>
      <c r="BA59" s="139"/>
      <c r="BB59" s="139"/>
      <c r="BC59" s="139"/>
      <c r="BD59" s="139"/>
      <c r="BE59" s="139"/>
      <c r="BF59" s="139"/>
      <c r="BG59" s="145"/>
      <c r="BH59" s="245">
        <f t="shared" si="6"/>
        <v>59</v>
      </c>
    </row>
    <row r="60" spans="2:60" ht="15" customHeight="1" thickBot="1">
      <c r="B60" s="346"/>
      <c r="C60" s="315"/>
      <c r="D60" s="389"/>
      <c r="E60" s="121" t="s">
        <v>18</v>
      </c>
      <c r="F60" s="135"/>
      <c r="G60" s="135"/>
      <c r="H60" s="135"/>
      <c r="I60" s="135"/>
      <c r="J60" s="135"/>
      <c r="K60" s="135"/>
      <c r="L60" s="135"/>
      <c r="M60" s="135"/>
      <c r="N60" s="159"/>
      <c r="O60" s="135"/>
      <c r="P60" s="135"/>
      <c r="Q60" s="135"/>
      <c r="R60" s="207"/>
      <c r="S60" s="135"/>
      <c r="T60" s="135"/>
      <c r="U60" s="135"/>
      <c r="V60" s="131"/>
      <c r="W60" s="143">
        <f t="shared" si="25"/>
        <v>0</v>
      </c>
      <c r="X60" s="166"/>
      <c r="Y60" s="177"/>
      <c r="Z60" s="169">
        <v>1</v>
      </c>
      <c r="AA60" s="169">
        <v>2</v>
      </c>
      <c r="AB60" s="169">
        <v>1</v>
      </c>
      <c r="AC60" s="169">
        <v>2</v>
      </c>
      <c r="AD60" s="169">
        <v>1</v>
      </c>
      <c r="AE60" s="169">
        <v>2</v>
      </c>
      <c r="AF60" s="156"/>
      <c r="AG60" s="156"/>
      <c r="AH60" s="220">
        <v>1</v>
      </c>
      <c r="AI60" s="220">
        <v>2</v>
      </c>
      <c r="AJ60" s="220">
        <v>2</v>
      </c>
      <c r="AK60" s="169">
        <v>2</v>
      </c>
      <c r="AL60" s="169">
        <v>1</v>
      </c>
      <c r="AM60" s="205"/>
      <c r="AN60" s="205"/>
      <c r="AO60" s="205"/>
      <c r="AP60" s="169">
        <v>2</v>
      </c>
      <c r="AQ60" s="220">
        <v>1</v>
      </c>
      <c r="AR60" s="220">
        <v>2</v>
      </c>
      <c r="AS60" s="169">
        <v>1</v>
      </c>
      <c r="AT60" s="169">
        <v>2</v>
      </c>
      <c r="AU60" s="169">
        <v>1</v>
      </c>
      <c r="AV60" s="169">
        <v>2</v>
      </c>
      <c r="AW60" s="170">
        <v>2</v>
      </c>
      <c r="AX60" s="165">
        <f t="shared" si="5"/>
        <v>30</v>
      </c>
      <c r="AY60" s="139"/>
      <c r="AZ60" s="139"/>
      <c r="BA60" s="139"/>
      <c r="BB60" s="139"/>
      <c r="BC60" s="139"/>
      <c r="BD60" s="139"/>
      <c r="BE60" s="139"/>
      <c r="BF60" s="139"/>
      <c r="BG60" s="145"/>
      <c r="BH60" s="245">
        <f t="shared" si="6"/>
        <v>30</v>
      </c>
    </row>
    <row r="61" spans="2:60" ht="21" customHeight="1" thickBot="1">
      <c r="B61" s="346"/>
      <c r="C61" s="350" t="s">
        <v>115</v>
      </c>
      <c r="D61" s="352" t="s">
        <v>186</v>
      </c>
      <c r="E61" s="192" t="s">
        <v>17</v>
      </c>
      <c r="F61" s="194">
        <f>F63+F65</f>
        <v>2</v>
      </c>
      <c r="G61" s="194">
        <f aca="true" t="shared" si="34" ref="G61:V61">G63+G65</f>
        <v>4</v>
      </c>
      <c r="H61" s="194">
        <f t="shared" si="34"/>
        <v>2</v>
      </c>
      <c r="I61" s="194">
        <f t="shared" si="34"/>
        <v>2</v>
      </c>
      <c r="J61" s="194">
        <f t="shared" si="34"/>
        <v>2</v>
      </c>
      <c r="K61" s="194">
        <f t="shared" si="34"/>
        <v>2</v>
      </c>
      <c r="L61" s="194">
        <f t="shared" si="34"/>
        <v>2</v>
      </c>
      <c r="M61" s="194">
        <f>M63+M65</f>
        <v>2</v>
      </c>
      <c r="N61" s="157">
        <f t="shared" si="34"/>
        <v>0</v>
      </c>
      <c r="O61" s="194">
        <f t="shared" si="34"/>
        <v>2</v>
      </c>
      <c r="P61" s="194">
        <f t="shared" si="34"/>
        <v>2</v>
      </c>
      <c r="Q61" s="194">
        <f t="shared" si="34"/>
        <v>2</v>
      </c>
      <c r="R61" s="194">
        <f t="shared" si="34"/>
        <v>2</v>
      </c>
      <c r="S61" s="194">
        <f t="shared" si="34"/>
        <v>2</v>
      </c>
      <c r="T61" s="194">
        <f t="shared" si="34"/>
        <v>3</v>
      </c>
      <c r="U61" s="194">
        <f t="shared" si="34"/>
        <v>2</v>
      </c>
      <c r="V61" s="194">
        <f t="shared" si="34"/>
        <v>2</v>
      </c>
      <c r="W61" s="143">
        <f t="shared" si="25"/>
        <v>35</v>
      </c>
      <c r="X61" s="166"/>
      <c r="Y61" s="181"/>
      <c r="Z61" s="194">
        <f>Z63+Z65</f>
        <v>6</v>
      </c>
      <c r="AA61" s="194">
        <f aca="true" t="shared" si="35" ref="AA61:AW61">AA63+AA65</f>
        <v>6</v>
      </c>
      <c r="AB61" s="194">
        <f t="shared" si="35"/>
        <v>6</v>
      </c>
      <c r="AC61" s="194">
        <f t="shared" si="35"/>
        <v>6</v>
      </c>
      <c r="AD61" s="194">
        <f t="shared" si="35"/>
        <v>8</v>
      </c>
      <c r="AE61" s="194">
        <f t="shared" si="35"/>
        <v>6</v>
      </c>
      <c r="AF61" s="157">
        <f t="shared" si="35"/>
        <v>0</v>
      </c>
      <c r="AG61" s="157">
        <f t="shared" si="35"/>
        <v>0</v>
      </c>
      <c r="AH61" s="199">
        <f t="shared" si="35"/>
        <v>6</v>
      </c>
      <c r="AI61" s="194">
        <f t="shared" si="35"/>
        <v>6</v>
      </c>
      <c r="AJ61" s="194">
        <f t="shared" si="35"/>
        <v>8</v>
      </c>
      <c r="AK61" s="194">
        <f t="shared" si="35"/>
        <v>8</v>
      </c>
      <c r="AL61" s="194">
        <f t="shared" si="35"/>
        <v>8</v>
      </c>
      <c r="AM61" s="203">
        <f t="shared" si="35"/>
        <v>36</v>
      </c>
      <c r="AN61" s="203">
        <f t="shared" si="35"/>
        <v>36</v>
      </c>
      <c r="AO61" s="203">
        <f t="shared" si="35"/>
        <v>36</v>
      </c>
      <c r="AP61" s="194">
        <f t="shared" si="35"/>
        <v>6</v>
      </c>
      <c r="AQ61" s="194">
        <f t="shared" si="35"/>
        <v>8</v>
      </c>
      <c r="AR61" s="194">
        <f t="shared" si="35"/>
        <v>8</v>
      </c>
      <c r="AS61" s="194">
        <f t="shared" si="35"/>
        <v>6</v>
      </c>
      <c r="AT61" s="194">
        <f t="shared" si="35"/>
        <v>7</v>
      </c>
      <c r="AU61" s="194">
        <f t="shared" si="35"/>
        <v>8</v>
      </c>
      <c r="AV61" s="194">
        <f t="shared" si="35"/>
        <v>8</v>
      </c>
      <c r="AW61" s="194">
        <f t="shared" si="35"/>
        <v>6</v>
      </c>
      <c r="AX61" s="165">
        <f t="shared" si="5"/>
        <v>239</v>
      </c>
      <c r="AY61" s="139"/>
      <c r="AZ61" s="139"/>
      <c r="BA61" s="139"/>
      <c r="BB61" s="139"/>
      <c r="BC61" s="139"/>
      <c r="BD61" s="139"/>
      <c r="BE61" s="139"/>
      <c r="BF61" s="139"/>
      <c r="BG61" s="145"/>
      <c r="BH61" s="245">
        <f t="shared" si="6"/>
        <v>274</v>
      </c>
    </row>
    <row r="62" spans="2:60" ht="19.5" customHeight="1" thickBot="1">
      <c r="B62" s="346"/>
      <c r="C62" s="351"/>
      <c r="D62" s="353"/>
      <c r="E62" s="192" t="s">
        <v>18</v>
      </c>
      <c r="F62" s="194">
        <f>F64</f>
        <v>1</v>
      </c>
      <c r="G62" s="194">
        <f aca="true" t="shared" si="36" ref="G62:M62">G64</f>
        <v>2</v>
      </c>
      <c r="H62" s="194">
        <f t="shared" si="36"/>
        <v>1</v>
      </c>
      <c r="I62" s="194">
        <f t="shared" si="36"/>
        <v>1</v>
      </c>
      <c r="J62" s="194">
        <f t="shared" si="36"/>
        <v>1</v>
      </c>
      <c r="K62" s="194">
        <f t="shared" si="36"/>
        <v>1</v>
      </c>
      <c r="L62" s="194">
        <f t="shared" si="36"/>
        <v>1</v>
      </c>
      <c r="M62" s="194">
        <f t="shared" si="36"/>
        <v>1</v>
      </c>
      <c r="N62" s="157">
        <f>N64</f>
        <v>0</v>
      </c>
      <c r="O62" s="194">
        <f>O64</f>
        <v>1</v>
      </c>
      <c r="P62" s="194">
        <f aca="true" t="shared" si="37" ref="P62:V62">P64</f>
        <v>1</v>
      </c>
      <c r="Q62" s="194">
        <f t="shared" si="37"/>
        <v>1</v>
      </c>
      <c r="R62" s="194">
        <f t="shared" si="37"/>
        <v>1</v>
      </c>
      <c r="S62" s="194">
        <f t="shared" si="37"/>
        <v>1</v>
      </c>
      <c r="T62" s="194">
        <f t="shared" si="37"/>
        <v>2</v>
      </c>
      <c r="U62" s="194">
        <f t="shared" si="37"/>
        <v>1</v>
      </c>
      <c r="V62" s="194">
        <f t="shared" si="37"/>
        <v>1</v>
      </c>
      <c r="W62" s="143">
        <f t="shared" si="25"/>
        <v>18</v>
      </c>
      <c r="X62" s="166"/>
      <c r="Y62" s="181"/>
      <c r="Z62" s="194">
        <f aca="true" t="shared" si="38" ref="Z62:AP62">Z64</f>
        <v>3</v>
      </c>
      <c r="AA62" s="194">
        <f t="shared" si="38"/>
        <v>3</v>
      </c>
      <c r="AB62" s="194">
        <f t="shared" si="38"/>
        <v>3</v>
      </c>
      <c r="AC62" s="194">
        <f t="shared" si="38"/>
        <v>4</v>
      </c>
      <c r="AD62" s="194">
        <f t="shared" si="38"/>
        <v>4</v>
      </c>
      <c r="AE62" s="194">
        <f t="shared" si="38"/>
        <v>3</v>
      </c>
      <c r="AF62" s="157">
        <f t="shared" si="38"/>
        <v>0</v>
      </c>
      <c r="AG62" s="157">
        <f t="shared" si="38"/>
        <v>0</v>
      </c>
      <c r="AH62" s="199">
        <f t="shared" si="38"/>
        <v>3</v>
      </c>
      <c r="AI62" s="199">
        <f t="shared" si="38"/>
        <v>3</v>
      </c>
      <c r="AJ62" s="199">
        <f t="shared" si="38"/>
        <v>4</v>
      </c>
      <c r="AK62" s="199">
        <f t="shared" si="38"/>
        <v>3</v>
      </c>
      <c r="AL62" s="199">
        <f t="shared" si="38"/>
        <v>4</v>
      </c>
      <c r="AM62" s="203">
        <f t="shared" si="38"/>
        <v>0</v>
      </c>
      <c r="AN62" s="203">
        <f t="shared" si="38"/>
        <v>0</v>
      </c>
      <c r="AO62" s="203">
        <f t="shared" si="38"/>
        <v>0</v>
      </c>
      <c r="AP62" s="194">
        <f t="shared" si="38"/>
        <v>3</v>
      </c>
      <c r="AQ62" s="194">
        <f aca="true" t="shared" si="39" ref="AQ62:AW62">AQ64</f>
        <v>4</v>
      </c>
      <c r="AR62" s="194">
        <f t="shared" si="39"/>
        <v>4</v>
      </c>
      <c r="AS62" s="194">
        <f t="shared" si="39"/>
        <v>3</v>
      </c>
      <c r="AT62" s="194">
        <f t="shared" si="39"/>
        <v>4</v>
      </c>
      <c r="AU62" s="194">
        <f t="shared" si="39"/>
        <v>4</v>
      </c>
      <c r="AV62" s="194">
        <f t="shared" si="39"/>
        <v>4</v>
      </c>
      <c r="AW62" s="194">
        <f t="shared" si="39"/>
        <v>3</v>
      </c>
      <c r="AX62" s="165">
        <f t="shared" si="5"/>
        <v>66</v>
      </c>
      <c r="AY62" s="139"/>
      <c r="AZ62" s="139"/>
      <c r="BA62" s="139"/>
      <c r="BB62" s="139"/>
      <c r="BC62" s="139"/>
      <c r="BD62" s="139"/>
      <c r="BE62" s="139"/>
      <c r="BF62" s="139"/>
      <c r="BG62" s="145"/>
      <c r="BH62" s="245">
        <f t="shared" si="6"/>
        <v>84</v>
      </c>
    </row>
    <row r="63" spans="2:60" ht="16.5" customHeight="1" thickBot="1">
      <c r="B63" s="346"/>
      <c r="C63" s="314" t="s">
        <v>116</v>
      </c>
      <c r="D63" s="354" t="s">
        <v>136</v>
      </c>
      <c r="E63" s="121" t="s">
        <v>17</v>
      </c>
      <c r="F63" s="131">
        <v>2</v>
      </c>
      <c r="G63" s="131">
        <v>4</v>
      </c>
      <c r="H63" s="131">
        <v>2</v>
      </c>
      <c r="I63" s="131">
        <v>2</v>
      </c>
      <c r="J63" s="131">
        <v>2</v>
      </c>
      <c r="K63" s="131">
        <v>2</v>
      </c>
      <c r="L63" s="131">
        <v>2</v>
      </c>
      <c r="M63" s="131">
        <v>2</v>
      </c>
      <c r="N63" s="157"/>
      <c r="O63" s="131">
        <v>2</v>
      </c>
      <c r="P63" s="131">
        <v>2</v>
      </c>
      <c r="Q63" s="131">
        <v>2</v>
      </c>
      <c r="R63" s="206">
        <v>2</v>
      </c>
      <c r="S63" s="131">
        <v>2</v>
      </c>
      <c r="T63" s="131">
        <v>3</v>
      </c>
      <c r="U63" s="131">
        <v>2</v>
      </c>
      <c r="V63" s="131">
        <v>2</v>
      </c>
      <c r="W63" s="143">
        <f t="shared" si="25"/>
        <v>35</v>
      </c>
      <c r="X63" s="166"/>
      <c r="Y63" s="181"/>
      <c r="Z63" s="178">
        <v>6</v>
      </c>
      <c r="AA63" s="178">
        <v>6</v>
      </c>
      <c r="AB63" s="178">
        <v>6</v>
      </c>
      <c r="AC63" s="178">
        <v>6</v>
      </c>
      <c r="AD63" s="178">
        <v>8</v>
      </c>
      <c r="AE63" s="178">
        <v>6</v>
      </c>
      <c r="AF63" s="157"/>
      <c r="AG63" s="157"/>
      <c r="AH63" s="219">
        <v>6</v>
      </c>
      <c r="AI63" s="219">
        <v>6</v>
      </c>
      <c r="AJ63" s="219">
        <v>8</v>
      </c>
      <c r="AK63" s="178">
        <v>8</v>
      </c>
      <c r="AL63" s="178">
        <v>8</v>
      </c>
      <c r="AM63" s="203"/>
      <c r="AN63" s="203"/>
      <c r="AO63" s="203"/>
      <c r="AP63" s="178">
        <v>6</v>
      </c>
      <c r="AQ63" s="219">
        <v>8</v>
      </c>
      <c r="AR63" s="173">
        <v>8</v>
      </c>
      <c r="AS63" s="184">
        <v>6</v>
      </c>
      <c r="AT63" s="169">
        <v>7</v>
      </c>
      <c r="AU63" s="169">
        <v>8</v>
      </c>
      <c r="AV63" s="184">
        <v>8</v>
      </c>
      <c r="AW63" s="170">
        <v>6</v>
      </c>
      <c r="AX63" s="165">
        <f t="shared" si="5"/>
        <v>131</v>
      </c>
      <c r="AY63" s="139"/>
      <c r="AZ63" s="139"/>
      <c r="BA63" s="139"/>
      <c r="BB63" s="139"/>
      <c r="BC63" s="139"/>
      <c r="BD63" s="139"/>
      <c r="BE63" s="139"/>
      <c r="BF63" s="139"/>
      <c r="BG63" s="145"/>
      <c r="BH63" s="245">
        <f t="shared" si="6"/>
        <v>166</v>
      </c>
    </row>
    <row r="64" spans="2:60" ht="15" customHeight="1" thickBot="1">
      <c r="B64" s="346"/>
      <c r="C64" s="315"/>
      <c r="D64" s="355"/>
      <c r="E64" s="121" t="s">
        <v>18</v>
      </c>
      <c r="F64" s="131">
        <v>1</v>
      </c>
      <c r="G64" s="131">
        <v>2</v>
      </c>
      <c r="H64" s="131">
        <v>1</v>
      </c>
      <c r="I64" s="131">
        <v>1</v>
      </c>
      <c r="J64" s="131">
        <v>1</v>
      </c>
      <c r="K64" s="131">
        <v>1</v>
      </c>
      <c r="L64" s="131">
        <v>1</v>
      </c>
      <c r="M64" s="131">
        <v>1</v>
      </c>
      <c r="N64" s="157"/>
      <c r="O64" s="131">
        <v>1</v>
      </c>
      <c r="P64" s="131">
        <v>1</v>
      </c>
      <c r="Q64" s="131">
        <v>1</v>
      </c>
      <c r="R64" s="206">
        <v>1</v>
      </c>
      <c r="S64" s="131">
        <v>1</v>
      </c>
      <c r="T64" s="131">
        <v>2</v>
      </c>
      <c r="U64" s="131">
        <v>1</v>
      </c>
      <c r="V64" s="131">
        <v>1</v>
      </c>
      <c r="W64" s="143">
        <f t="shared" si="25"/>
        <v>18</v>
      </c>
      <c r="X64" s="166"/>
      <c r="Y64" s="181"/>
      <c r="Z64" s="178">
        <v>3</v>
      </c>
      <c r="AA64" s="178">
        <v>3</v>
      </c>
      <c r="AB64" s="178">
        <v>3</v>
      </c>
      <c r="AC64" s="178">
        <v>4</v>
      </c>
      <c r="AD64" s="178">
        <v>4</v>
      </c>
      <c r="AE64" s="178">
        <v>3</v>
      </c>
      <c r="AF64" s="157"/>
      <c r="AG64" s="157"/>
      <c r="AH64" s="219">
        <v>3</v>
      </c>
      <c r="AI64" s="219">
        <v>3</v>
      </c>
      <c r="AJ64" s="219">
        <v>4</v>
      </c>
      <c r="AK64" s="178">
        <v>3</v>
      </c>
      <c r="AL64" s="178">
        <v>4</v>
      </c>
      <c r="AM64" s="203"/>
      <c r="AN64" s="203"/>
      <c r="AO64" s="203"/>
      <c r="AP64" s="178">
        <v>3</v>
      </c>
      <c r="AQ64" s="219">
        <v>4</v>
      </c>
      <c r="AR64" s="173">
        <v>4</v>
      </c>
      <c r="AS64" s="184">
        <v>3</v>
      </c>
      <c r="AT64" s="169">
        <v>4</v>
      </c>
      <c r="AU64" s="169">
        <v>4</v>
      </c>
      <c r="AV64" s="184">
        <v>4</v>
      </c>
      <c r="AW64" s="170">
        <v>3</v>
      </c>
      <c r="AX64" s="165">
        <f t="shared" si="5"/>
        <v>66</v>
      </c>
      <c r="AY64" s="139"/>
      <c r="AZ64" s="139"/>
      <c r="BA64" s="139"/>
      <c r="BB64" s="139"/>
      <c r="BC64" s="139"/>
      <c r="BD64" s="139"/>
      <c r="BE64" s="139"/>
      <c r="BF64" s="139"/>
      <c r="BG64" s="145"/>
      <c r="BH64" s="245">
        <f t="shared" si="6"/>
        <v>84</v>
      </c>
    </row>
    <row r="65" spans="2:60" ht="16.5" customHeight="1" thickBot="1">
      <c r="B65" s="346"/>
      <c r="C65" s="254" t="s">
        <v>170</v>
      </c>
      <c r="D65" s="214" t="s">
        <v>47</v>
      </c>
      <c r="E65" s="121" t="s">
        <v>17</v>
      </c>
      <c r="F65" s="131"/>
      <c r="G65" s="131"/>
      <c r="H65" s="131"/>
      <c r="I65" s="131"/>
      <c r="J65" s="131"/>
      <c r="K65" s="131"/>
      <c r="L65" s="131"/>
      <c r="M65" s="131"/>
      <c r="N65" s="157"/>
      <c r="O65" s="131"/>
      <c r="P65" s="131"/>
      <c r="Q65" s="131"/>
      <c r="R65" s="206"/>
      <c r="S65" s="131"/>
      <c r="T65" s="131"/>
      <c r="U65" s="131"/>
      <c r="V65" s="131"/>
      <c r="W65" s="143"/>
      <c r="X65" s="166"/>
      <c r="Y65" s="181"/>
      <c r="Z65" s="178"/>
      <c r="AA65" s="178"/>
      <c r="AB65" s="178"/>
      <c r="AC65" s="178"/>
      <c r="AD65" s="178"/>
      <c r="AE65" s="178"/>
      <c r="AF65" s="157"/>
      <c r="AG65" s="157"/>
      <c r="AH65" s="219"/>
      <c r="AI65" s="219"/>
      <c r="AJ65" s="219"/>
      <c r="AK65" s="178"/>
      <c r="AL65" s="178"/>
      <c r="AM65" s="203">
        <v>36</v>
      </c>
      <c r="AN65" s="203">
        <v>36</v>
      </c>
      <c r="AO65" s="203">
        <v>36</v>
      </c>
      <c r="AP65" s="178"/>
      <c r="AQ65" s="219"/>
      <c r="AR65" s="173"/>
      <c r="AS65" s="184"/>
      <c r="AT65" s="169"/>
      <c r="AU65" s="169"/>
      <c r="AV65" s="184"/>
      <c r="AW65" s="170"/>
      <c r="AX65" s="165">
        <f t="shared" si="5"/>
        <v>108</v>
      </c>
      <c r="AY65" s="139"/>
      <c r="AZ65" s="139"/>
      <c r="BA65" s="139"/>
      <c r="BB65" s="139"/>
      <c r="BC65" s="139"/>
      <c r="BD65" s="139"/>
      <c r="BE65" s="139"/>
      <c r="BF65" s="139"/>
      <c r="BG65" s="145"/>
      <c r="BH65" s="245">
        <f t="shared" si="6"/>
        <v>108</v>
      </c>
    </row>
    <row r="66" spans="2:60" ht="14.25" customHeight="1" thickBot="1">
      <c r="B66" s="346"/>
      <c r="C66" s="390" t="s">
        <v>121</v>
      </c>
      <c r="D66" s="406" t="s">
        <v>114</v>
      </c>
      <c r="E66" s="192" t="s">
        <v>17</v>
      </c>
      <c r="F66" s="194">
        <f>F68+F70</f>
        <v>6</v>
      </c>
      <c r="G66" s="194">
        <f aca="true" t="shared" si="40" ref="G66:V66">G68+G70</f>
        <v>4</v>
      </c>
      <c r="H66" s="194">
        <f t="shared" si="40"/>
        <v>6</v>
      </c>
      <c r="I66" s="194">
        <f t="shared" si="40"/>
        <v>4</v>
      </c>
      <c r="J66" s="194">
        <f t="shared" si="40"/>
        <v>4</v>
      </c>
      <c r="K66" s="194">
        <f t="shared" si="40"/>
        <v>4</v>
      </c>
      <c r="L66" s="194">
        <f t="shared" si="40"/>
        <v>4</v>
      </c>
      <c r="M66" s="194">
        <f>M68+M70</f>
        <v>6</v>
      </c>
      <c r="N66" s="157">
        <f t="shared" si="40"/>
        <v>18</v>
      </c>
      <c r="O66" s="194">
        <f t="shared" si="40"/>
        <v>6</v>
      </c>
      <c r="P66" s="194">
        <f t="shared" si="40"/>
        <v>4</v>
      </c>
      <c r="Q66" s="194">
        <f t="shared" si="40"/>
        <v>6</v>
      </c>
      <c r="R66" s="194">
        <f t="shared" si="40"/>
        <v>4</v>
      </c>
      <c r="S66" s="194">
        <f t="shared" si="40"/>
        <v>6</v>
      </c>
      <c r="T66" s="194">
        <f t="shared" si="40"/>
        <v>4</v>
      </c>
      <c r="U66" s="194">
        <f t="shared" si="40"/>
        <v>4</v>
      </c>
      <c r="V66" s="194">
        <f t="shared" si="40"/>
        <v>4</v>
      </c>
      <c r="W66" s="143">
        <f aca="true" t="shared" si="41" ref="W66:W75">SUM(F66:V66)</f>
        <v>94</v>
      </c>
      <c r="X66" s="166"/>
      <c r="Y66" s="181"/>
      <c r="Z66" s="194">
        <f>Z68+Z70</f>
        <v>2</v>
      </c>
      <c r="AA66" s="194">
        <f aca="true" t="shared" si="42" ref="AA66:AW66">AA68+AA70</f>
        <v>2</v>
      </c>
      <c r="AB66" s="194">
        <f t="shared" si="42"/>
        <v>2</v>
      </c>
      <c r="AC66" s="194">
        <f t="shared" si="42"/>
        <v>0</v>
      </c>
      <c r="AD66" s="194">
        <f t="shared" si="42"/>
        <v>2</v>
      </c>
      <c r="AE66" s="194">
        <f t="shared" si="42"/>
        <v>0</v>
      </c>
      <c r="AF66" s="157">
        <f t="shared" si="42"/>
        <v>0</v>
      </c>
      <c r="AG66" s="157">
        <f t="shared" si="42"/>
        <v>18</v>
      </c>
      <c r="AH66" s="199">
        <f t="shared" si="42"/>
        <v>0</v>
      </c>
      <c r="AI66" s="194">
        <f t="shared" si="42"/>
        <v>2</v>
      </c>
      <c r="AJ66" s="194">
        <f t="shared" si="42"/>
        <v>2</v>
      </c>
      <c r="AK66" s="194">
        <f t="shared" si="42"/>
        <v>0</v>
      </c>
      <c r="AL66" s="194">
        <f t="shared" si="42"/>
        <v>2</v>
      </c>
      <c r="AM66" s="203">
        <f t="shared" si="42"/>
        <v>0</v>
      </c>
      <c r="AN66" s="203">
        <f t="shared" si="42"/>
        <v>0</v>
      </c>
      <c r="AO66" s="203">
        <f t="shared" si="42"/>
        <v>0</v>
      </c>
      <c r="AP66" s="194">
        <f t="shared" si="42"/>
        <v>0</v>
      </c>
      <c r="AQ66" s="194">
        <f t="shared" si="42"/>
        <v>2</v>
      </c>
      <c r="AR66" s="194">
        <f t="shared" si="42"/>
        <v>0</v>
      </c>
      <c r="AS66" s="194">
        <f t="shared" si="42"/>
        <v>2</v>
      </c>
      <c r="AT66" s="194">
        <f t="shared" si="42"/>
        <v>1</v>
      </c>
      <c r="AU66" s="194">
        <f t="shared" si="42"/>
        <v>2</v>
      </c>
      <c r="AV66" s="194">
        <f t="shared" si="42"/>
        <v>0</v>
      </c>
      <c r="AW66" s="194">
        <f t="shared" si="42"/>
        <v>2</v>
      </c>
      <c r="AX66" s="165">
        <f t="shared" si="5"/>
        <v>41</v>
      </c>
      <c r="AY66" s="139"/>
      <c r="AZ66" s="139"/>
      <c r="BA66" s="139"/>
      <c r="BB66" s="139"/>
      <c r="BC66" s="139"/>
      <c r="BD66" s="139"/>
      <c r="BE66" s="139"/>
      <c r="BF66" s="139"/>
      <c r="BG66" s="145"/>
      <c r="BH66" s="245">
        <f t="shared" si="6"/>
        <v>135</v>
      </c>
    </row>
    <row r="67" spans="2:60" ht="16.5" customHeight="1" thickBot="1">
      <c r="B67" s="346"/>
      <c r="C67" s="391"/>
      <c r="D67" s="409"/>
      <c r="E67" s="192" t="s">
        <v>18</v>
      </c>
      <c r="F67" s="194">
        <f>F69</f>
        <v>2</v>
      </c>
      <c r="G67" s="194">
        <f aca="true" t="shared" si="43" ref="G67:M67">G69</f>
        <v>2</v>
      </c>
      <c r="H67" s="194">
        <f t="shared" si="43"/>
        <v>3</v>
      </c>
      <c r="I67" s="194">
        <f t="shared" si="43"/>
        <v>2</v>
      </c>
      <c r="J67" s="194">
        <f t="shared" si="43"/>
        <v>2</v>
      </c>
      <c r="K67" s="194">
        <f t="shared" si="43"/>
        <v>3</v>
      </c>
      <c r="L67" s="194">
        <f t="shared" si="43"/>
        <v>2</v>
      </c>
      <c r="M67" s="194">
        <f t="shared" si="43"/>
        <v>3</v>
      </c>
      <c r="N67" s="157">
        <f>N69</f>
        <v>0</v>
      </c>
      <c r="O67" s="194">
        <f>O69</f>
        <v>3</v>
      </c>
      <c r="P67" s="194">
        <f aca="true" t="shared" si="44" ref="P67:V67">P69</f>
        <v>2</v>
      </c>
      <c r="Q67" s="194">
        <f t="shared" si="44"/>
        <v>3</v>
      </c>
      <c r="R67" s="194">
        <f t="shared" si="44"/>
        <v>2</v>
      </c>
      <c r="S67" s="194">
        <f t="shared" si="44"/>
        <v>3</v>
      </c>
      <c r="T67" s="194">
        <f t="shared" si="44"/>
        <v>2</v>
      </c>
      <c r="U67" s="194">
        <f t="shared" si="44"/>
        <v>2</v>
      </c>
      <c r="V67" s="194">
        <f t="shared" si="44"/>
        <v>2</v>
      </c>
      <c r="W67" s="143">
        <f t="shared" si="41"/>
        <v>38</v>
      </c>
      <c r="X67" s="166"/>
      <c r="Y67" s="181"/>
      <c r="Z67" s="194">
        <f aca="true" t="shared" si="45" ref="Z67:AP67">Z69</f>
        <v>1</v>
      </c>
      <c r="AA67" s="194">
        <f t="shared" si="45"/>
        <v>1</v>
      </c>
      <c r="AB67" s="194">
        <f t="shared" si="45"/>
        <v>1</v>
      </c>
      <c r="AC67" s="194">
        <f t="shared" si="45"/>
        <v>0</v>
      </c>
      <c r="AD67" s="194">
        <f t="shared" si="45"/>
        <v>1</v>
      </c>
      <c r="AE67" s="194">
        <f t="shared" si="45"/>
        <v>0</v>
      </c>
      <c r="AF67" s="157">
        <f t="shared" si="45"/>
        <v>0</v>
      </c>
      <c r="AG67" s="157">
        <f t="shared" si="45"/>
        <v>0</v>
      </c>
      <c r="AH67" s="199">
        <f t="shared" si="45"/>
        <v>0</v>
      </c>
      <c r="AI67" s="199">
        <f t="shared" si="45"/>
        <v>1</v>
      </c>
      <c r="AJ67" s="199">
        <f t="shared" si="45"/>
        <v>1</v>
      </c>
      <c r="AK67" s="199">
        <f t="shared" si="45"/>
        <v>0</v>
      </c>
      <c r="AL67" s="199">
        <f t="shared" si="45"/>
        <v>1</v>
      </c>
      <c r="AM67" s="203">
        <f t="shared" si="45"/>
        <v>0</v>
      </c>
      <c r="AN67" s="203">
        <f t="shared" si="45"/>
        <v>0</v>
      </c>
      <c r="AO67" s="203">
        <f t="shared" si="45"/>
        <v>0</v>
      </c>
      <c r="AP67" s="194">
        <f t="shared" si="45"/>
        <v>0</v>
      </c>
      <c r="AQ67" s="194">
        <f aca="true" t="shared" si="46" ref="AQ67:AW67">AQ69</f>
        <v>1</v>
      </c>
      <c r="AR67" s="194">
        <f t="shared" si="46"/>
        <v>0</v>
      </c>
      <c r="AS67" s="194">
        <f t="shared" si="46"/>
        <v>1</v>
      </c>
      <c r="AT67" s="194">
        <f t="shared" si="46"/>
        <v>0</v>
      </c>
      <c r="AU67" s="194">
        <f t="shared" si="46"/>
        <v>1</v>
      </c>
      <c r="AV67" s="194">
        <f t="shared" si="46"/>
        <v>0</v>
      </c>
      <c r="AW67" s="194">
        <f t="shared" si="46"/>
        <v>1</v>
      </c>
      <c r="AX67" s="165">
        <f t="shared" si="5"/>
        <v>11</v>
      </c>
      <c r="AY67" s="139"/>
      <c r="AZ67" s="139"/>
      <c r="BA67" s="139"/>
      <c r="BB67" s="139"/>
      <c r="BC67" s="139"/>
      <c r="BD67" s="139"/>
      <c r="BE67" s="139"/>
      <c r="BF67" s="139"/>
      <c r="BG67" s="145"/>
      <c r="BH67" s="245">
        <f t="shared" si="6"/>
        <v>49</v>
      </c>
    </row>
    <row r="68" spans="2:60" ht="16.5" customHeight="1" thickBot="1">
      <c r="B68" s="346"/>
      <c r="C68" s="314" t="s">
        <v>122</v>
      </c>
      <c r="D68" s="354" t="s">
        <v>112</v>
      </c>
      <c r="E68" s="121" t="s">
        <v>17</v>
      </c>
      <c r="F68" s="131">
        <v>6</v>
      </c>
      <c r="G68" s="131">
        <v>4</v>
      </c>
      <c r="H68" s="131">
        <v>6</v>
      </c>
      <c r="I68" s="131">
        <v>4</v>
      </c>
      <c r="J68" s="131">
        <v>4</v>
      </c>
      <c r="K68" s="131">
        <v>4</v>
      </c>
      <c r="L68" s="132">
        <v>4</v>
      </c>
      <c r="M68" s="132">
        <v>6</v>
      </c>
      <c r="N68" s="156"/>
      <c r="O68" s="132">
        <v>6</v>
      </c>
      <c r="P68" s="132">
        <v>4</v>
      </c>
      <c r="Q68" s="132">
        <v>6</v>
      </c>
      <c r="R68" s="208">
        <v>4</v>
      </c>
      <c r="S68" s="132">
        <v>6</v>
      </c>
      <c r="T68" s="132">
        <v>4</v>
      </c>
      <c r="U68" s="132">
        <v>4</v>
      </c>
      <c r="V68" s="131">
        <v>4</v>
      </c>
      <c r="W68" s="143">
        <f t="shared" si="41"/>
        <v>76</v>
      </c>
      <c r="X68" s="166"/>
      <c r="Y68" s="177"/>
      <c r="Z68" s="178">
        <v>2</v>
      </c>
      <c r="AA68" s="178">
        <v>2</v>
      </c>
      <c r="AB68" s="178">
        <v>2</v>
      </c>
      <c r="AC68" s="178">
        <v>0</v>
      </c>
      <c r="AD68" s="169">
        <v>2</v>
      </c>
      <c r="AE68" s="178">
        <v>0</v>
      </c>
      <c r="AF68" s="157"/>
      <c r="AG68" s="157"/>
      <c r="AH68" s="219">
        <v>0</v>
      </c>
      <c r="AI68" s="219">
        <v>2</v>
      </c>
      <c r="AJ68" s="219">
        <v>2</v>
      </c>
      <c r="AK68" s="178">
        <v>0</v>
      </c>
      <c r="AL68" s="178">
        <v>2</v>
      </c>
      <c r="AM68" s="203"/>
      <c r="AN68" s="203"/>
      <c r="AO68" s="201"/>
      <c r="AP68" s="180">
        <v>0</v>
      </c>
      <c r="AQ68" s="171">
        <v>2</v>
      </c>
      <c r="AR68" s="171">
        <v>0</v>
      </c>
      <c r="AS68" s="180">
        <v>2</v>
      </c>
      <c r="AT68" s="169">
        <v>1</v>
      </c>
      <c r="AU68" s="169">
        <v>2</v>
      </c>
      <c r="AV68" s="180">
        <v>0</v>
      </c>
      <c r="AW68" s="170">
        <v>2</v>
      </c>
      <c r="AX68" s="165">
        <f t="shared" si="5"/>
        <v>23</v>
      </c>
      <c r="AY68" s="139"/>
      <c r="AZ68" s="139"/>
      <c r="BA68" s="139"/>
      <c r="BB68" s="139"/>
      <c r="BC68" s="139"/>
      <c r="BD68" s="139"/>
      <c r="BE68" s="139"/>
      <c r="BF68" s="139"/>
      <c r="BG68" s="145"/>
      <c r="BH68" s="245">
        <f t="shared" si="6"/>
        <v>99</v>
      </c>
    </row>
    <row r="69" spans="2:60" ht="16.5" customHeight="1" thickBot="1">
      <c r="B69" s="346"/>
      <c r="C69" s="315"/>
      <c r="D69" s="355"/>
      <c r="E69" s="121" t="s">
        <v>18</v>
      </c>
      <c r="F69" s="132">
        <v>2</v>
      </c>
      <c r="G69" s="132">
        <v>2</v>
      </c>
      <c r="H69" s="132">
        <v>3</v>
      </c>
      <c r="I69" s="132">
        <v>2</v>
      </c>
      <c r="J69" s="132">
        <v>2</v>
      </c>
      <c r="K69" s="132">
        <v>3</v>
      </c>
      <c r="L69" s="132">
        <v>2</v>
      </c>
      <c r="M69" s="132">
        <v>3</v>
      </c>
      <c r="N69" s="156"/>
      <c r="O69" s="132">
        <v>3</v>
      </c>
      <c r="P69" s="132">
        <v>2</v>
      </c>
      <c r="Q69" s="132">
        <v>3</v>
      </c>
      <c r="R69" s="208">
        <v>2</v>
      </c>
      <c r="S69" s="132">
        <v>3</v>
      </c>
      <c r="T69" s="132">
        <v>2</v>
      </c>
      <c r="U69" s="132">
        <v>2</v>
      </c>
      <c r="V69" s="131">
        <v>2</v>
      </c>
      <c r="W69" s="143">
        <f t="shared" si="41"/>
        <v>38</v>
      </c>
      <c r="X69" s="166"/>
      <c r="Y69" s="177"/>
      <c r="Z69" s="169">
        <v>1</v>
      </c>
      <c r="AA69" s="169">
        <v>1</v>
      </c>
      <c r="AB69" s="169">
        <v>1</v>
      </c>
      <c r="AC69" s="169">
        <v>0</v>
      </c>
      <c r="AD69" s="169">
        <v>1</v>
      </c>
      <c r="AE69" s="169">
        <v>0</v>
      </c>
      <c r="AF69" s="156"/>
      <c r="AG69" s="156"/>
      <c r="AH69" s="220">
        <v>0</v>
      </c>
      <c r="AI69" s="220">
        <v>1</v>
      </c>
      <c r="AJ69" s="219">
        <v>1</v>
      </c>
      <c r="AK69" s="178">
        <v>0</v>
      </c>
      <c r="AL69" s="178">
        <v>1</v>
      </c>
      <c r="AM69" s="203"/>
      <c r="AN69" s="203"/>
      <c r="AO69" s="222"/>
      <c r="AP69" s="182">
        <v>0</v>
      </c>
      <c r="AQ69" s="221">
        <v>1</v>
      </c>
      <c r="AR69" s="171">
        <v>0</v>
      </c>
      <c r="AS69" s="180">
        <v>1</v>
      </c>
      <c r="AT69" s="169">
        <v>0</v>
      </c>
      <c r="AU69" s="169">
        <v>1</v>
      </c>
      <c r="AV69" s="180">
        <v>0</v>
      </c>
      <c r="AW69" s="170">
        <v>1</v>
      </c>
      <c r="AX69" s="165">
        <f t="shared" si="5"/>
        <v>11</v>
      </c>
      <c r="AY69" s="139"/>
      <c r="AZ69" s="139"/>
      <c r="BA69" s="139"/>
      <c r="BB69" s="139"/>
      <c r="BC69" s="139"/>
      <c r="BD69" s="139"/>
      <c r="BE69" s="139"/>
      <c r="BF69" s="139"/>
      <c r="BG69" s="145"/>
      <c r="BH69" s="245">
        <f t="shared" si="6"/>
        <v>49</v>
      </c>
    </row>
    <row r="70" spans="2:60" ht="16.5" customHeight="1" thickBot="1">
      <c r="B70" s="346"/>
      <c r="C70" s="254" t="s">
        <v>128</v>
      </c>
      <c r="D70" s="214" t="s">
        <v>106</v>
      </c>
      <c r="E70" s="121" t="s">
        <v>17</v>
      </c>
      <c r="F70" s="132"/>
      <c r="G70" s="132"/>
      <c r="H70" s="132"/>
      <c r="I70" s="132"/>
      <c r="J70" s="132"/>
      <c r="K70" s="132"/>
      <c r="L70" s="132"/>
      <c r="M70" s="132"/>
      <c r="N70" s="156">
        <v>18</v>
      </c>
      <c r="O70" s="132"/>
      <c r="P70" s="132"/>
      <c r="Q70" s="132"/>
      <c r="R70" s="208"/>
      <c r="S70" s="132"/>
      <c r="T70" s="132"/>
      <c r="U70" s="132"/>
      <c r="V70" s="131"/>
      <c r="W70" s="143">
        <f t="shared" si="41"/>
        <v>18</v>
      </c>
      <c r="X70" s="166"/>
      <c r="Y70" s="177"/>
      <c r="Z70" s="169"/>
      <c r="AA70" s="169"/>
      <c r="AB70" s="169"/>
      <c r="AC70" s="169"/>
      <c r="AD70" s="169"/>
      <c r="AE70" s="169"/>
      <c r="AF70" s="156"/>
      <c r="AG70" s="156">
        <v>18</v>
      </c>
      <c r="AH70" s="220"/>
      <c r="AI70" s="220"/>
      <c r="AJ70" s="219"/>
      <c r="AK70" s="178"/>
      <c r="AL70" s="178"/>
      <c r="AM70" s="203"/>
      <c r="AN70" s="203"/>
      <c r="AO70" s="222"/>
      <c r="AP70" s="178"/>
      <c r="AQ70" s="219"/>
      <c r="AR70" s="171"/>
      <c r="AS70" s="180"/>
      <c r="AT70" s="169"/>
      <c r="AU70" s="169"/>
      <c r="AV70" s="180"/>
      <c r="AW70" s="170"/>
      <c r="AX70" s="165">
        <f t="shared" si="5"/>
        <v>18</v>
      </c>
      <c r="AY70" s="139"/>
      <c r="AZ70" s="139"/>
      <c r="BA70" s="139"/>
      <c r="BB70" s="139"/>
      <c r="BC70" s="139"/>
      <c r="BD70" s="139"/>
      <c r="BE70" s="139"/>
      <c r="BF70" s="139"/>
      <c r="BG70" s="145"/>
      <c r="BH70" s="245">
        <f t="shared" si="6"/>
        <v>36</v>
      </c>
    </row>
    <row r="71" spans="2:60" ht="16.5" customHeight="1" thickBot="1">
      <c r="B71" s="346"/>
      <c r="C71" s="390" t="s">
        <v>113</v>
      </c>
      <c r="D71" s="406" t="s">
        <v>151</v>
      </c>
      <c r="E71" s="195" t="s">
        <v>17</v>
      </c>
      <c r="F71" s="196">
        <f>F73+F75</f>
        <v>0</v>
      </c>
      <c r="G71" s="196">
        <f aca="true" t="shared" si="47" ref="G71:V71">G73+G75</f>
        <v>0</v>
      </c>
      <c r="H71" s="196">
        <f t="shared" si="47"/>
        <v>0</v>
      </c>
      <c r="I71" s="196">
        <f t="shared" si="47"/>
        <v>0</v>
      </c>
      <c r="J71" s="196">
        <f t="shared" si="47"/>
        <v>0</v>
      </c>
      <c r="K71" s="196">
        <f t="shared" si="47"/>
        <v>0</v>
      </c>
      <c r="L71" s="196">
        <f t="shared" si="47"/>
        <v>0</v>
      </c>
      <c r="M71" s="196">
        <f>M73+M75</f>
        <v>0</v>
      </c>
      <c r="N71" s="156">
        <f t="shared" si="47"/>
        <v>0</v>
      </c>
      <c r="O71" s="196">
        <f t="shared" si="47"/>
        <v>0</v>
      </c>
      <c r="P71" s="196">
        <f t="shared" si="47"/>
        <v>0</v>
      </c>
      <c r="Q71" s="196">
        <f t="shared" si="47"/>
        <v>0</v>
      </c>
      <c r="R71" s="200">
        <f t="shared" si="47"/>
        <v>0</v>
      </c>
      <c r="S71" s="196">
        <f t="shared" si="47"/>
        <v>0</v>
      </c>
      <c r="T71" s="196">
        <f t="shared" si="47"/>
        <v>0</v>
      </c>
      <c r="U71" s="196">
        <f t="shared" si="47"/>
        <v>0</v>
      </c>
      <c r="V71" s="196">
        <f t="shared" si="47"/>
        <v>0</v>
      </c>
      <c r="W71" s="143">
        <f t="shared" si="41"/>
        <v>0</v>
      </c>
      <c r="X71" s="166"/>
      <c r="Y71" s="177"/>
      <c r="Z71" s="196">
        <f>Z73+Z75</f>
        <v>2</v>
      </c>
      <c r="AA71" s="196">
        <f aca="true" t="shared" si="48" ref="AA71:AW71">AA73+AA75</f>
        <v>4</v>
      </c>
      <c r="AB71" s="196">
        <f t="shared" si="48"/>
        <v>2</v>
      </c>
      <c r="AC71" s="196">
        <f t="shared" si="48"/>
        <v>4</v>
      </c>
      <c r="AD71" s="196">
        <f t="shared" si="48"/>
        <v>2</v>
      </c>
      <c r="AE71" s="200">
        <f t="shared" si="48"/>
        <v>4</v>
      </c>
      <c r="AF71" s="156">
        <f t="shared" si="48"/>
        <v>36</v>
      </c>
      <c r="AG71" s="156">
        <f t="shared" si="48"/>
        <v>0</v>
      </c>
      <c r="AH71" s="200">
        <f t="shared" si="48"/>
        <v>2</v>
      </c>
      <c r="AI71" s="200">
        <f t="shared" si="48"/>
        <v>4</v>
      </c>
      <c r="AJ71" s="200">
        <f t="shared" si="48"/>
        <v>2</v>
      </c>
      <c r="AK71" s="196">
        <f t="shared" si="48"/>
        <v>4</v>
      </c>
      <c r="AL71" s="196">
        <f t="shared" si="48"/>
        <v>2</v>
      </c>
      <c r="AM71" s="205">
        <f t="shared" si="48"/>
        <v>0</v>
      </c>
      <c r="AN71" s="205">
        <f t="shared" si="48"/>
        <v>0</v>
      </c>
      <c r="AO71" s="205">
        <f t="shared" si="48"/>
        <v>0</v>
      </c>
      <c r="AP71" s="196">
        <f t="shared" si="48"/>
        <v>2</v>
      </c>
      <c r="AQ71" s="200">
        <f t="shared" si="48"/>
        <v>4</v>
      </c>
      <c r="AR71" s="200">
        <f t="shared" si="48"/>
        <v>4</v>
      </c>
      <c r="AS71" s="196">
        <f t="shared" si="48"/>
        <v>2</v>
      </c>
      <c r="AT71" s="196">
        <f t="shared" si="48"/>
        <v>4</v>
      </c>
      <c r="AU71" s="196">
        <f t="shared" si="48"/>
        <v>2</v>
      </c>
      <c r="AV71" s="196">
        <f t="shared" si="48"/>
        <v>4</v>
      </c>
      <c r="AW71" s="196">
        <f t="shared" si="48"/>
        <v>2</v>
      </c>
      <c r="AX71" s="165">
        <f t="shared" si="5"/>
        <v>92</v>
      </c>
      <c r="AY71" s="139"/>
      <c r="AZ71" s="139"/>
      <c r="BA71" s="139"/>
      <c r="BB71" s="139"/>
      <c r="BC71" s="139"/>
      <c r="BD71" s="139"/>
      <c r="BE71" s="139"/>
      <c r="BF71" s="139"/>
      <c r="BG71" s="145"/>
      <c r="BH71" s="245">
        <f t="shared" si="6"/>
        <v>92</v>
      </c>
    </row>
    <row r="72" spans="2:60" ht="15.75" customHeight="1" thickBot="1">
      <c r="B72" s="346"/>
      <c r="C72" s="391"/>
      <c r="D72" s="353"/>
      <c r="E72" s="195" t="s">
        <v>18</v>
      </c>
      <c r="F72" s="196">
        <f>F74</f>
        <v>0</v>
      </c>
      <c r="G72" s="196">
        <f aca="true" t="shared" si="49" ref="G72:V72">G74</f>
        <v>0</v>
      </c>
      <c r="H72" s="196">
        <f t="shared" si="49"/>
        <v>0</v>
      </c>
      <c r="I72" s="196">
        <f t="shared" si="49"/>
        <v>0</v>
      </c>
      <c r="J72" s="196">
        <f t="shared" si="49"/>
        <v>0</v>
      </c>
      <c r="K72" s="196">
        <f t="shared" si="49"/>
        <v>0</v>
      </c>
      <c r="L72" s="196">
        <f t="shared" si="49"/>
        <v>0</v>
      </c>
      <c r="M72" s="196">
        <f t="shared" si="49"/>
        <v>0</v>
      </c>
      <c r="N72" s="156">
        <f t="shared" si="49"/>
        <v>0</v>
      </c>
      <c r="O72" s="196">
        <f t="shared" si="49"/>
        <v>0</v>
      </c>
      <c r="P72" s="196">
        <f t="shared" si="49"/>
        <v>0</v>
      </c>
      <c r="Q72" s="196">
        <f t="shared" si="49"/>
        <v>0</v>
      </c>
      <c r="R72" s="200">
        <f t="shared" si="49"/>
        <v>0</v>
      </c>
      <c r="S72" s="196">
        <f t="shared" si="49"/>
        <v>0</v>
      </c>
      <c r="T72" s="196">
        <f t="shared" si="49"/>
        <v>0</v>
      </c>
      <c r="U72" s="196">
        <f t="shared" si="49"/>
        <v>0</v>
      </c>
      <c r="V72" s="196">
        <f t="shared" si="49"/>
        <v>0</v>
      </c>
      <c r="W72" s="143">
        <f t="shared" si="41"/>
        <v>0</v>
      </c>
      <c r="X72" s="166"/>
      <c r="Y72" s="177"/>
      <c r="Z72" s="196">
        <f>Z74</f>
        <v>1</v>
      </c>
      <c r="AA72" s="196">
        <f aca="true" t="shared" si="50" ref="AA72:AW72">AA74</f>
        <v>2</v>
      </c>
      <c r="AB72" s="196">
        <f t="shared" si="50"/>
        <v>1</v>
      </c>
      <c r="AC72" s="196">
        <f t="shared" si="50"/>
        <v>2</v>
      </c>
      <c r="AD72" s="196">
        <f t="shared" si="50"/>
        <v>1</v>
      </c>
      <c r="AE72" s="196">
        <f t="shared" si="50"/>
        <v>2</v>
      </c>
      <c r="AF72" s="156">
        <f t="shared" si="50"/>
        <v>0</v>
      </c>
      <c r="AG72" s="156">
        <f t="shared" si="50"/>
        <v>0</v>
      </c>
      <c r="AH72" s="200">
        <f t="shared" si="50"/>
        <v>1</v>
      </c>
      <c r="AI72" s="200">
        <f t="shared" si="50"/>
        <v>2</v>
      </c>
      <c r="AJ72" s="200">
        <f t="shared" si="50"/>
        <v>2</v>
      </c>
      <c r="AK72" s="196">
        <f t="shared" si="50"/>
        <v>2</v>
      </c>
      <c r="AL72" s="196">
        <f t="shared" si="50"/>
        <v>0</v>
      </c>
      <c r="AM72" s="205">
        <f t="shared" si="50"/>
        <v>0</v>
      </c>
      <c r="AN72" s="205">
        <f t="shared" si="50"/>
        <v>0</v>
      </c>
      <c r="AO72" s="205">
        <f t="shared" si="50"/>
        <v>0</v>
      </c>
      <c r="AP72" s="196">
        <f t="shared" si="50"/>
        <v>1</v>
      </c>
      <c r="AQ72" s="200">
        <f t="shared" si="50"/>
        <v>1</v>
      </c>
      <c r="AR72" s="200">
        <f t="shared" si="50"/>
        <v>2</v>
      </c>
      <c r="AS72" s="196">
        <f t="shared" si="50"/>
        <v>2</v>
      </c>
      <c r="AT72" s="196">
        <f t="shared" si="50"/>
        <v>2</v>
      </c>
      <c r="AU72" s="196">
        <f t="shared" si="50"/>
        <v>1</v>
      </c>
      <c r="AV72" s="196">
        <f t="shared" si="50"/>
        <v>2</v>
      </c>
      <c r="AW72" s="196">
        <f t="shared" si="50"/>
        <v>1</v>
      </c>
      <c r="AX72" s="165">
        <f t="shared" si="5"/>
        <v>28</v>
      </c>
      <c r="AY72" s="139"/>
      <c r="AZ72" s="139"/>
      <c r="BA72" s="139"/>
      <c r="BB72" s="139"/>
      <c r="BC72" s="139"/>
      <c r="BD72" s="139"/>
      <c r="BE72" s="139"/>
      <c r="BF72" s="139"/>
      <c r="BG72" s="145"/>
      <c r="BH72" s="245">
        <f t="shared" si="6"/>
        <v>28</v>
      </c>
    </row>
    <row r="73" spans="2:60" ht="16.5" customHeight="1" thickBot="1">
      <c r="B73" s="346"/>
      <c r="C73" s="314" t="s">
        <v>91</v>
      </c>
      <c r="D73" s="354" t="s">
        <v>152</v>
      </c>
      <c r="E73" s="121" t="s">
        <v>17</v>
      </c>
      <c r="F73" s="132"/>
      <c r="G73" s="132"/>
      <c r="H73" s="132"/>
      <c r="I73" s="132"/>
      <c r="J73" s="132"/>
      <c r="K73" s="132"/>
      <c r="L73" s="132"/>
      <c r="M73" s="132"/>
      <c r="N73" s="156"/>
      <c r="O73" s="132"/>
      <c r="P73" s="132"/>
      <c r="Q73" s="208"/>
      <c r="R73" s="208"/>
      <c r="S73" s="132"/>
      <c r="T73" s="132"/>
      <c r="U73" s="132"/>
      <c r="V73" s="131"/>
      <c r="W73" s="143">
        <f t="shared" si="41"/>
        <v>0</v>
      </c>
      <c r="X73" s="166"/>
      <c r="Y73" s="179"/>
      <c r="Z73" s="178">
        <v>2</v>
      </c>
      <c r="AA73" s="178">
        <v>4</v>
      </c>
      <c r="AB73" s="178">
        <v>2</v>
      </c>
      <c r="AC73" s="178">
        <v>4</v>
      </c>
      <c r="AD73" s="178">
        <v>2</v>
      </c>
      <c r="AE73" s="178">
        <v>4</v>
      </c>
      <c r="AF73" s="157"/>
      <c r="AG73" s="157"/>
      <c r="AH73" s="219">
        <v>2</v>
      </c>
      <c r="AI73" s="219">
        <v>4</v>
      </c>
      <c r="AJ73" s="219">
        <v>2</v>
      </c>
      <c r="AK73" s="178">
        <v>4</v>
      </c>
      <c r="AL73" s="178">
        <v>2</v>
      </c>
      <c r="AM73" s="203"/>
      <c r="AN73" s="203"/>
      <c r="AO73" s="201"/>
      <c r="AP73" s="169">
        <v>2</v>
      </c>
      <c r="AQ73" s="220">
        <v>4</v>
      </c>
      <c r="AR73" s="171">
        <v>4</v>
      </c>
      <c r="AS73" s="180">
        <v>2</v>
      </c>
      <c r="AT73" s="169">
        <v>4</v>
      </c>
      <c r="AU73" s="169">
        <v>2</v>
      </c>
      <c r="AV73" s="180">
        <v>4</v>
      </c>
      <c r="AW73" s="170">
        <v>2</v>
      </c>
      <c r="AX73" s="165">
        <f t="shared" si="5"/>
        <v>56</v>
      </c>
      <c r="AY73" s="139"/>
      <c r="AZ73" s="139"/>
      <c r="BA73" s="139"/>
      <c r="BB73" s="139"/>
      <c r="BC73" s="139"/>
      <c r="BD73" s="139"/>
      <c r="BE73" s="139"/>
      <c r="BF73" s="139"/>
      <c r="BG73" s="145"/>
      <c r="BH73" s="245">
        <f t="shared" si="6"/>
        <v>56</v>
      </c>
    </row>
    <row r="74" spans="2:60" ht="15.75" customHeight="1" thickBot="1">
      <c r="B74" s="346"/>
      <c r="C74" s="315"/>
      <c r="D74" s="355"/>
      <c r="E74" s="121" t="s">
        <v>18</v>
      </c>
      <c r="F74" s="132"/>
      <c r="G74" s="132"/>
      <c r="H74" s="132"/>
      <c r="I74" s="132"/>
      <c r="J74" s="132"/>
      <c r="K74" s="132"/>
      <c r="L74" s="132"/>
      <c r="M74" s="132"/>
      <c r="N74" s="156"/>
      <c r="O74" s="132"/>
      <c r="P74" s="132"/>
      <c r="Q74" s="132"/>
      <c r="R74" s="208"/>
      <c r="S74" s="132"/>
      <c r="T74" s="132"/>
      <c r="U74" s="132"/>
      <c r="V74" s="131"/>
      <c r="W74" s="143">
        <f t="shared" si="41"/>
        <v>0</v>
      </c>
      <c r="X74" s="166"/>
      <c r="Y74" s="179"/>
      <c r="Z74" s="178">
        <v>1</v>
      </c>
      <c r="AA74" s="178">
        <v>2</v>
      </c>
      <c r="AB74" s="178">
        <v>1</v>
      </c>
      <c r="AC74" s="178">
        <v>2</v>
      </c>
      <c r="AD74" s="178">
        <v>1</v>
      </c>
      <c r="AE74" s="178">
        <v>2</v>
      </c>
      <c r="AF74" s="156"/>
      <c r="AG74" s="156"/>
      <c r="AH74" s="220">
        <v>1</v>
      </c>
      <c r="AI74" s="220">
        <v>2</v>
      </c>
      <c r="AJ74" s="220">
        <v>2</v>
      </c>
      <c r="AK74" s="169">
        <v>2</v>
      </c>
      <c r="AL74" s="169">
        <v>0</v>
      </c>
      <c r="AM74" s="203"/>
      <c r="AN74" s="203"/>
      <c r="AO74" s="222"/>
      <c r="AP74" s="169">
        <v>1</v>
      </c>
      <c r="AQ74" s="220">
        <v>1</v>
      </c>
      <c r="AR74" s="171">
        <v>2</v>
      </c>
      <c r="AS74" s="180">
        <v>2</v>
      </c>
      <c r="AT74" s="169">
        <v>2</v>
      </c>
      <c r="AU74" s="169">
        <v>1</v>
      </c>
      <c r="AV74" s="180">
        <v>2</v>
      </c>
      <c r="AW74" s="170">
        <v>1</v>
      </c>
      <c r="AX74" s="165">
        <f t="shared" si="5"/>
        <v>28</v>
      </c>
      <c r="AY74" s="139"/>
      <c r="AZ74" s="139"/>
      <c r="BA74" s="139"/>
      <c r="BB74" s="139"/>
      <c r="BC74" s="139"/>
      <c r="BD74" s="139"/>
      <c r="BE74" s="139"/>
      <c r="BF74" s="139"/>
      <c r="BG74" s="145"/>
      <c r="BH74" s="245">
        <f t="shared" si="6"/>
        <v>28</v>
      </c>
    </row>
    <row r="75" spans="2:60" ht="15.75" customHeight="1" thickBot="1">
      <c r="B75" s="346"/>
      <c r="C75" s="254" t="s">
        <v>107</v>
      </c>
      <c r="D75" s="259" t="s">
        <v>106</v>
      </c>
      <c r="E75" s="255" t="s">
        <v>17</v>
      </c>
      <c r="F75" s="131"/>
      <c r="G75" s="131"/>
      <c r="H75" s="131"/>
      <c r="I75" s="131"/>
      <c r="J75" s="131"/>
      <c r="K75" s="131"/>
      <c r="L75" s="131"/>
      <c r="M75" s="131"/>
      <c r="N75" s="157"/>
      <c r="O75" s="131"/>
      <c r="P75" s="131"/>
      <c r="Q75" s="131"/>
      <c r="R75" s="206"/>
      <c r="S75" s="131"/>
      <c r="T75" s="131"/>
      <c r="U75" s="131"/>
      <c r="V75" s="131"/>
      <c r="W75" s="143">
        <f t="shared" si="41"/>
        <v>0</v>
      </c>
      <c r="X75" s="166"/>
      <c r="Y75" s="179"/>
      <c r="Z75" s="178"/>
      <c r="AA75" s="178"/>
      <c r="AB75" s="178"/>
      <c r="AC75" s="178"/>
      <c r="AD75" s="178"/>
      <c r="AE75" s="178"/>
      <c r="AF75" s="157">
        <v>36</v>
      </c>
      <c r="AG75" s="157"/>
      <c r="AH75" s="219"/>
      <c r="AI75" s="219"/>
      <c r="AJ75" s="219"/>
      <c r="AK75" s="178"/>
      <c r="AL75" s="178"/>
      <c r="AM75" s="203"/>
      <c r="AN75" s="203"/>
      <c r="AO75" s="203"/>
      <c r="AP75" s="219"/>
      <c r="AQ75" s="219"/>
      <c r="AR75" s="171"/>
      <c r="AS75" s="180"/>
      <c r="AT75" s="169"/>
      <c r="AU75" s="169"/>
      <c r="AV75" s="180"/>
      <c r="AW75" s="170"/>
      <c r="AX75" s="165">
        <f t="shared" si="5"/>
        <v>36</v>
      </c>
      <c r="AY75" s="139"/>
      <c r="AZ75" s="139"/>
      <c r="BA75" s="139" t="s">
        <v>28</v>
      </c>
      <c r="BB75" s="139"/>
      <c r="BC75" s="139"/>
      <c r="BD75" s="139"/>
      <c r="BE75" s="139"/>
      <c r="BF75" s="139"/>
      <c r="BG75" s="145"/>
      <c r="BH75" s="245">
        <f t="shared" si="6"/>
        <v>36</v>
      </c>
    </row>
    <row r="76" spans="2:60" ht="18" customHeight="1" thickBot="1">
      <c r="B76" s="346"/>
      <c r="C76" s="395" t="s">
        <v>40</v>
      </c>
      <c r="D76" s="396"/>
      <c r="E76" s="397"/>
      <c r="F76" s="136">
        <f aca="true" t="shared" si="51" ref="F76:V76">F15+F25</f>
        <v>36</v>
      </c>
      <c r="G76" s="136">
        <f t="shared" si="51"/>
        <v>36</v>
      </c>
      <c r="H76" s="136">
        <f t="shared" si="51"/>
        <v>36</v>
      </c>
      <c r="I76" s="136">
        <f t="shared" si="51"/>
        <v>36</v>
      </c>
      <c r="J76" s="136">
        <f t="shared" si="51"/>
        <v>36</v>
      </c>
      <c r="K76" s="136">
        <f t="shared" si="51"/>
        <v>36</v>
      </c>
      <c r="L76" s="136">
        <f t="shared" si="51"/>
        <v>36</v>
      </c>
      <c r="M76" s="136">
        <f t="shared" si="51"/>
        <v>18</v>
      </c>
      <c r="N76" s="160">
        <f t="shared" si="51"/>
        <v>18</v>
      </c>
      <c r="O76" s="136">
        <f t="shared" si="51"/>
        <v>36</v>
      </c>
      <c r="P76" s="136">
        <f t="shared" si="51"/>
        <v>36</v>
      </c>
      <c r="Q76" s="136">
        <f t="shared" si="51"/>
        <v>36</v>
      </c>
      <c r="R76" s="136">
        <f t="shared" si="51"/>
        <v>36</v>
      </c>
      <c r="S76" s="136">
        <f t="shared" si="51"/>
        <v>36</v>
      </c>
      <c r="T76" s="136">
        <f t="shared" si="51"/>
        <v>36</v>
      </c>
      <c r="U76" s="136">
        <f t="shared" si="51"/>
        <v>36</v>
      </c>
      <c r="V76" s="136">
        <f t="shared" si="51"/>
        <v>36</v>
      </c>
      <c r="W76" s="143">
        <f>F76+G76+H76+I76+J76+K76+L76+M76+O76+P76+Q76+R76+S76+T76+U76+V76</f>
        <v>558</v>
      </c>
      <c r="X76" s="185"/>
      <c r="Y76" s="186"/>
      <c r="Z76" s="187">
        <f aca="true" t="shared" si="52" ref="Z76:AW76">Z15+Z25+Z53</f>
        <v>36</v>
      </c>
      <c r="AA76" s="187">
        <f t="shared" si="52"/>
        <v>36</v>
      </c>
      <c r="AB76" s="187">
        <f t="shared" si="52"/>
        <v>36</v>
      </c>
      <c r="AC76" s="187">
        <f t="shared" si="52"/>
        <v>36</v>
      </c>
      <c r="AD76" s="187">
        <f t="shared" si="52"/>
        <v>36</v>
      </c>
      <c r="AE76" s="187">
        <f t="shared" si="52"/>
        <v>36</v>
      </c>
      <c r="AF76" s="160">
        <f t="shared" si="52"/>
        <v>36</v>
      </c>
      <c r="AG76" s="160">
        <f t="shared" si="52"/>
        <v>18</v>
      </c>
      <c r="AH76" s="187">
        <f t="shared" si="52"/>
        <v>18</v>
      </c>
      <c r="AI76" s="187">
        <f t="shared" si="52"/>
        <v>36</v>
      </c>
      <c r="AJ76" s="187">
        <f t="shared" si="52"/>
        <v>36</v>
      </c>
      <c r="AK76" s="187">
        <f t="shared" si="52"/>
        <v>36</v>
      </c>
      <c r="AL76" s="187">
        <f t="shared" si="52"/>
        <v>36</v>
      </c>
      <c r="AM76" s="216">
        <f t="shared" si="52"/>
        <v>36</v>
      </c>
      <c r="AN76" s="216">
        <f t="shared" si="52"/>
        <v>36</v>
      </c>
      <c r="AO76" s="216">
        <f t="shared" si="52"/>
        <v>36</v>
      </c>
      <c r="AP76" s="187">
        <f t="shared" si="52"/>
        <v>36</v>
      </c>
      <c r="AQ76" s="187">
        <f t="shared" si="52"/>
        <v>36</v>
      </c>
      <c r="AR76" s="187">
        <f t="shared" si="52"/>
        <v>36</v>
      </c>
      <c r="AS76" s="187">
        <f t="shared" si="52"/>
        <v>36</v>
      </c>
      <c r="AT76" s="187">
        <f t="shared" si="52"/>
        <v>36</v>
      </c>
      <c r="AU76" s="187">
        <f t="shared" si="52"/>
        <v>36</v>
      </c>
      <c r="AV76" s="187">
        <f t="shared" si="52"/>
        <v>36</v>
      </c>
      <c r="AW76" s="187">
        <f t="shared" si="52"/>
        <v>36</v>
      </c>
      <c r="AX76" s="165">
        <f>Z76+AA76+AB76+AC76+AD76+AE76+AH76+AI76+AJ76+AK76+AL76+AP76+AQ76+AR76+AS76+AT76+AU76+AV76+AW76</f>
        <v>666</v>
      </c>
      <c r="AY76" s="146"/>
      <c r="AZ76" s="146"/>
      <c r="BA76" s="146"/>
      <c r="BB76" s="146"/>
      <c r="BC76" s="146"/>
      <c r="BD76" s="146"/>
      <c r="BE76" s="146"/>
      <c r="BF76" s="146"/>
      <c r="BG76" s="147"/>
      <c r="BH76" s="245">
        <f>W76+AX76</f>
        <v>1224</v>
      </c>
    </row>
    <row r="77" spans="2:60" ht="22.5" customHeight="1" thickBot="1">
      <c r="B77" s="346"/>
      <c r="C77" s="392" t="s">
        <v>19</v>
      </c>
      <c r="D77" s="393"/>
      <c r="E77" s="394"/>
      <c r="F77" s="136">
        <f aca="true" t="shared" si="53" ref="F77:V77">F16+F26</f>
        <v>18</v>
      </c>
      <c r="G77" s="136">
        <f t="shared" si="53"/>
        <v>18</v>
      </c>
      <c r="H77" s="136">
        <f t="shared" si="53"/>
        <v>18</v>
      </c>
      <c r="I77" s="136">
        <f t="shared" si="53"/>
        <v>18</v>
      </c>
      <c r="J77" s="136">
        <f t="shared" si="53"/>
        <v>18</v>
      </c>
      <c r="K77" s="136">
        <f t="shared" si="53"/>
        <v>18</v>
      </c>
      <c r="L77" s="136">
        <f t="shared" si="53"/>
        <v>18</v>
      </c>
      <c r="M77" s="136">
        <f t="shared" si="53"/>
        <v>9</v>
      </c>
      <c r="N77" s="160">
        <f t="shared" si="53"/>
        <v>0</v>
      </c>
      <c r="O77" s="136">
        <f t="shared" si="53"/>
        <v>18</v>
      </c>
      <c r="P77" s="136">
        <f t="shared" si="53"/>
        <v>18</v>
      </c>
      <c r="Q77" s="136">
        <f t="shared" si="53"/>
        <v>18</v>
      </c>
      <c r="R77" s="136">
        <f t="shared" si="53"/>
        <v>18</v>
      </c>
      <c r="S77" s="136">
        <f t="shared" si="53"/>
        <v>18</v>
      </c>
      <c r="T77" s="136">
        <f t="shared" si="53"/>
        <v>18</v>
      </c>
      <c r="U77" s="136">
        <f t="shared" si="53"/>
        <v>18</v>
      </c>
      <c r="V77" s="136">
        <f t="shared" si="53"/>
        <v>18</v>
      </c>
      <c r="W77" s="143">
        <f>F77+G77+H77+I77+J77+K77+L77+M77+O77+P77+Q77+R77+S77+T77+U77+V77</f>
        <v>279</v>
      </c>
      <c r="X77" s="166"/>
      <c r="Y77" s="186"/>
      <c r="Z77" s="187">
        <f aca="true" t="shared" si="54" ref="Z77:AE77">Z16+Z26+Z54</f>
        <v>18</v>
      </c>
      <c r="AA77" s="187">
        <f t="shared" si="54"/>
        <v>18</v>
      </c>
      <c r="AB77" s="187">
        <f t="shared" si="54"/>
        <v>18</v>
      </c>
      <c r="AC77" s="187">
        <f t="shared" si="54"/>
        <v>18</v>
      </c>
      <c r="AD77" s="187">
        <f t="shared" si="54"/>
        <v>18</v>
      </c>
      <c r="AE77" s="187">
        <f t="shared" si="54"/>
        <v>18</v>
      </c>
      <c r="AF77" s="160">
        <f>AG16+AF26+AF54</f>
        <v>0</v>
      </c>
      <c r="AG77" s="160">
        <f>AH16+AG26+AG54</f>
        <v>0</v>
      </c>
      <c r="AH77" s="187">
        <f aca="true" t="shared" si="55" ref="AH77:AW77">AH16+AH26+AH54</f>
        <v>9</v>
      </c>
      <c r="AI77" s="187">
        <f t="shared" si="55"/>
        <v>18</v>
      </c>
      <c r="AJ77" s="187">
        <f t="shared" si="55"/>
        <v>18</v>
      </c>
      <c r="AK77" s="187">
        <f t="shared" si="55"/>
        <v>18</v>
      </c>
      <c r="AL77" s="187">
        <f t="shared" si="55"/>
        <v>18</v>
      </c>
      <c r="AM77" s="216">
        <f t="shared" si="55"/>
        <v>0</v>
      </c>
      <c r="AN77" s="216">
        <f t="shared" si="55"/>
        <v>0</v>
      </c>
      <c r="AO77" s="216">
        <f t="shared" si="55"/>
        <v>0</v>
      </c>
      <c r="AP77" s="187">
        <f t="shared" si="55"/>
        <v>18</v>
      </c>
      <c r="AQ77" s="187">
        <f t="shared" si="55"/>
        <v>18</v>
      </c>
      <c r="AR77" s="187">
        <f t="shared" si="55"/>
        <v>18</v>
      </c>
      <c r="AS77" s="187">
        <f t="shared" si="55"/>
        <v>18</v>
      </c>
      <c r="AT77" s="187">
        <f t="shared" si="55"/>
        <v>18</v>
      </c>
      <c r="AU77" s="187">
        <f t="shared" si="55"/>
        <v>18</v>
      </c>
      <c r="AV77" s="187">
        <f t="shared" si="55"/>
        <v>18</v>
      </c>
      <c r="AW77" s="187">
        <f t="shared" si="55"/>
        <v>18</v>
      </c>
      <c r="AX77" s="165">
        <f>Z77+AA77+AB77+AC77+AD77+AE77+AH77+AI77+AJ77+AK77+AL77+AP77+AQ77+AR77+AS77+AT77+AU77+AV77+AW77</f>
        <v>333</v>
      </c>
      <c r="AY77" s="146"/>
      <c r="AZ77" s="146"/>
      <c r="BA77" s="146"/>
      <c r="BB77" s="146"/>
      <c r="BC77" s="146"/>
      <c r="BD77" s="146"/>
      <c r="BE77" s="146"/>
      <c r="BF77" s="146"/>
      <c r="BG77" s="147"/>
      <c r="BH77" s="245">
        <f>W77+AX77</f>
        <v>612</v>
      </c>
    </row>
    <row r="78" spans="2:60" ht="18" customHeight="1" thickBot="1">
      <c r="B78" s="347"/>
      <c r="C78" s="392" t="s">
        <v>20</v>
      </c>
      <c r="D78" s="393"/>
      <c r="E78" s="394"/>
      <c r="F78" s="137">
        <f aca="true" t="shared" si="56" ref="F78:V78">F76+F77</f>
        <v>54</v>
      </c>
      <c r="G78" s="137">
        <f t="shared" si="56"/>
        <v>54</v>
      </c>
      <c r="H78" s="137">
        <f t="shared" si="56"/>
        <v>54</v>
      </c>
      <c r="I78" s="137">
        <f t="shared" si="56"/>
        <v>54</v>
      </c>
      <c r="J78" s="137">
        <f t="shared" si="56"/>
        <v>54</v>
      </c>
      <c r="K78" s="137">
        <f t="shared" si="56"/>
        <v>54</v>
      </c>
      <c r="L78" s="137">
        <f t="shared" si="56"/>
        <v>54</v>
      </c>
      <c r="M78" s="137">
        <f t="shared" si="56"/>
        <v>27</v>
      </c>
      <c r="N78" s="157">
        <f t="shared" si="56"/>
        <v>18</v>
      </c>
      <c r="O78" s="137">
        <f t="shared" si="56"/>
        <v>54</v>
      </c>
      <c r="P78" s="137">
        <f t="shared" si="56"/>
        <v>54</v>
      </c>
      <c r="Q78" s="137">
        <f t="shared" si="56"/>
        <v>54</v>
      </c>
      <c r="R78" s="137">
        <f t="shared" si="56"/>
        <v>54</v>
      </c>
      <c r="S78" s="137">
        <f t="shared" si="56"/>
        <v>54</v>
      </c>
      <c r="T78" s="137">
        <f t="shared" si="56"/>
        <v>54</v>
      </c>
      <c r="U78" s="137">
        <f t="shared" si="56"/>
        <v>54</v>
      </c>
      <c r="V78" s="137">
        <f t="shared" si="56"/>
        <v>54</v>
      </c>
      <c r="W78" s="143">
        <f>W76+W77</f>
        <v>837</v>
      </c>
      <c r="X78" s="166"/>
      <c r="Y78" s="188"/>
      <c r="Z78" s="189">
        <f aca="true" t="shared" si="57" ref="Z78:AW78">Z76+Z77</f>
        <v>54</v>
      </c>
      <c r="AA78" s="189">
        <f t="shared" si="57"/>
        <v>54</v>
      </c>
      <c r="AB78" s="189">
        <f t="shared" si="57"/>
        <v>54</v>
      </c>
      <c r="AC78" s="189">
        <f t="shared" si="57"/>
        <v>54</v>
      </c>
      <c r="AD78" s="189">
        <f t="shared" si="57"/>
        <v>54</v>
      </c>
      <c r="AE78" s="189">
        <f t="shared" si="57"/>
        <v>54</v>
      </c>
      <c r="AF78" s="183">
        <f t="shared" si="57"/>
        <v>36</v>
      </c>
      <c r="AG78" s="183">
        <f t="shared" si="57"/>
        <v>18</v>
      </c>
      <c r="AH78" s="189">
        <f t="shared" si="57"/>
        <v>27</v>
      </c>
      <c r="AI78" s="189">
        <f t="shared" si="57"/>
        <v>54</v>
      </c>
      <c r="AJ78" s="189">
        <f t="shared" si="57"/>
        <v>54</v>
      </c>
      <c r="AK78" s="189">
        <f t="shared" si="57"/>
        <v>54</v>
      </c>
      <c r="AL78" s="189">
        <f t="shared" si="57"/>
        <v>54</v>
      </c>
      <c r="AM78" s="222">
        <f t="shared" si="57"/>
        <v>36</v>
      </c>
      <c r="AN78" s="222">
        <f t="shared" si="57"/>
        <v>36</v>
      </c>
      <c r="AO78" s="222">
        <f t="shared" si="57"/>
        <v>36</v>
      </c>
      <c r="AP78" s="189">
        <f t="shared" si="57"/>
        <v>54</v>
      </c>
      <c r="AQ78" s="189">
        <f t="shared" si="57"/>
        <v>54</v>
      </c>
      <c r="AR78" s="189">
        <f t="shared" si="57"/>
        <v>54</v>
      </c>
      <c r="AS78" s="189">
        <f t="shared" si="57"/>
        <v>54</v>
      </c>
      <c r="AT78" s="189">
        <f t="shared" si="57"/>
        <v>54</v>
      </c>
      <c r="AU78" s="189">
        <f t="shared" si="57"/>
        <v>54</v>
      </c>
      <c r="AV78" s="189">
        <f t="shared" si="57"/>
        <v>54</v>
      </c>
      <c r="AW78" s="189">
        <f t="shared" si="57"/>
        <v>54</v>
      </c>
      <c r="AX78" s="165">
        <f>AX76+AX77</f>
        <v>999</v>
      </c>
      <c r="AY78" s="139"/>
      <c r="AZ78" s="139"/>
      <c r="BA78" s="139"/>
      <c r="BB78" s="139"/>
      <c r="BC78" s="139"/>
      <c r="BD78" s="139"/>
      <c r="BE78" s="139"/>
      <c r="BF78" s="139"/>
      <c r="BG78" s="145"/>
      <c r="BH78" s="245">
        <f>W78+AX78</f>
        <v>1836</v>
      </c>
    </row>
    <row r="79" ht="15">
      <c r="B79" s="252"/>
    </row>
  </sheetData>
  <sheetProtection/>
  <mergeCells count="92">
    <mergeCell ref="M12:N12"/>
    <mergeCell ref="AG12:AH12"/>
    <mergeCell ref="AG14:AH14"/>
    <mergeCell ref="AG10:AK10"/>
    <mergeCell ref="C78:E78"/>
    <mergeCell ref="C71:C72"/>
    <mergeCell ref="D71:D72"/>
    <mergeCell ref="C73:C74"/>
    <mergeCell ref="M14:N14"/>
    <mergeCell ref="D66:D67"/>
    <mergeCell ref="D73:D74"/>
    <mergeCell ref="C77:E77"/>
    <mergeCell ref="C57:C58"/>
    <mergeCell ref="C76:E76"/>
    <mergeCell ref="D68:D69"/>
    <mergeCell ref="C55:C56"/>
    <mergeCell ref="C68:C69"/>
    <mergeCell ref="D57:D58"/>
    <mergeCell ref="C66:C67"/>
    <mergeCell ref="C59:C60"/>
    <mergeCell ref="D59:D60"/>
    <mergeCell ref="D29:D30"/>
    <mergeCell ref="D33:D34"/>
    <mergeCell ref="C43:C44"/>
    <mergeCell ref="D45:D46"/>
    <mergeCell ref="D47:D48"/>
    <mergeCell ref="C47:C48"/>
    <mergeCell ref="D35:D36"/>
    <mergeCell ref="C25:C26"/>
    <mergeCell ref="D31:D32"/>
    <mergeCell ref="D25:D26"/>
    <mergeCell ref="C45:C46"/>
    <mergeCell ref="D43:D44"/>
    <mergeCell ref="AP8:BB8"/>
    <mergeCell ref="X9:AD9"/>
    <mergeCell ref="C17:C18"/>
    <mergeCell ref="P10:S10"/>
    <mergeCell ref="AZ10:BB10"/>
    <mergeCell ref="F11:BH11"/>
    <mergeCell ref="BD10:BG10"/>
    <mergeCell ref="AM10:AO10"/>
    <mergeCell ref="D17:D18"/>
    <mergeCell ref="AC10:AE10"/>
    <mergeCell ref="C19:C20"/>
    <mergeCell ref="C33:C34"/>
    <mergeCell ref="F13:BH13"/>
    <mergeCell ref="C27:C28"/>
    <mergeCell ref="D27:D28"/>
    <mergeCell ref="C23:C24"/>
    <mergeCell ref="D23:D24"/>
    <mergeCell ref="C15:C16"/>
    <mergeCell ref="D15:D16"/>
    <mergeCell ref="AQ1:BD1"/>
    <mergeCell ref="AQ2:BD2"/>
    <mergeCell ref="AQ4:BG4"/>
    <mergeCell ref="I5:AK5"/>
    <mergeCell ref="C6:BC6"/>
    <mergeCell ref="AQ10:AT10"/>
    <mergeCell ref="K10:N10"/>
    <mergeCell ref="U10:W10"/>
    <mergeCell ref="D10:D14"/>
    <mergeCell ref="D7:BA7"/>
    <mergeCell ref="Y10:AA10"/>
    <mergeCell ref="G10:I10"/>
    <mergeCell ref="C35:C36"/>
    <mergeCell ref="C31:C32"/>
    <mergeCell ref="E10:E14"/>
    <mergeCell ref="C10:C14"/>
    <mergeCell ref="D19:D20"/>
    <mergeCell ref="C21:C22"/>
    <mergeCell ref="D21:D22"/>
    <mergeCell ref="C29:C30"/>
    <mergeCell ref="D37:D38"/>
    <mergeCell ref="C39:C40"/>
    <mergeCell ref="C41:C42"/>
    <mergeCell ref="D55:D56"/>
    <mergeCell ref="D49:D50"/>
    <mergeCell ref="C37:C38"/>
    <mergeCell ref="D53:D54"/>
    <mergeCell ref="C51:C52"/>
    <mergeCell ref="C49:C50"/>
    <mergeCell ref="D51:D52"/>
    <mergeCell ref="B10:B14"/>
    <mergeCell ref="B15:B78"/>
    <mergeCell ref="W8:AE8"/>
    <mergeCell ref="C61:C62"/>
    <mergeCell ref="D61:D62"/>
    <mergeCell ref="C63:C64"/>
    <mergeCell ref="D63:D64"/>
    <mergeCell ref="C53:C54"/>
    <mergeCell ref="D41:D42"/>
    <mergeCell ref="D39:D40"/>
  </mergeCells>
  <hyperlinks>
    <hyperlink ref="BH10" location="_ftn1" display="_ftn1"/>
  </hyperlinks>
  <printOptions/>
  <pageMargins left="0.7874015748031497" right="0.03937007874015748" top="0.2362204724409449" bottom="0.15748031496062992" header="0.31496062992125984" footer="0.31496062992125984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N64"/>
  <sheetViews>
    <sheetView zoomScaleSheetLayoutView="20" workbookViewId="0" topLeftCell="B22">
      <selection activeCell="B15" sqref="B15:B64"/>
    </sheetView>
  </sheetViews>
  <sheetFormatPr defaultColWidth="9.140625" defaultRowHeight="15"/>
  <cols>
    <col min="1" max="1" width="2.8515625" style="0" hidden="1" customWidth="1"/>
    <col min="2" max="2" width="2.8515625" style="0" customWidth="1"/>
    <col min="3" max="3" width="9.140625" style="0" customWidth="1"/>
    <col min="4" max="4" width="24.140625" style="0" customWidth="1"/>
    <col min="5" max="5" width="6.421875" style="0" customWidth="1"/>
    <col min="6" max="22" width="3.8515625" style="0" customWidth="1"/>
    <col min="23" max="23" width="6.140625" style="0" customWidth="1"/>
    <col min="24" max="50" width="3.8515625" style="0" customWidth="1"/>
    <col min="51" max="51" width="6.421875" style="0" customWidth="1"/>
    <col min="52" max="59" width="3.8515625" style="0" customWidth="1"/>
    <col min="60" max="60" width="5.421875" style="0" customWidth="1"/>
    <col min="61" max="61" width="4.28125" style="0" customWidth="1"/>
  </cols>
  <sheetData>
    <row r="1" spans="3:56" ht="16.5" customHeight="1">
      <c r="C1" s="1"/>
      <c r="D1" s="1"/>
      <c r="E1" s="1"/>
      <c r="AQ1" s="340" t="s">
        <v>117</v>
      </c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</row>
    <row r="2" spans="3:60" ht="18" customHeight="1">
      <c r="C2" s="1"/>
      <c r="D2" s="1"/>
      <c r="E2" s="1"/>
      <c r="AQ2" s="340" t="s">
        <v>80</v>
      </c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14"/>
      <c r="BF2" s="14"/>
      <c r="BG2" s="14"/>
      <c r="BH2" s="14"/>
    </row>
    <row r="3" spans="3:60" ht="15" customHeight="1">
      <c r="C3" s="1"/>
      <c r="D3" s="1"/>
      <c r="E3" s="1"/>
      <c r="AQ3" s="14" t="s">
        <v>131</v>
      </c>
      <c r="AR3" s="14"/>
      <c r="AS3" s="14"/>
      <c r="AT3" s="14"/>
      <c r="AU3" s="14"/>
      <c r="AV3" s="14"/>
      <c r="AW3" s="14"/>
      <c r="AX3" s="82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3:59" ht="17.25" customHeight="1">
      <c r="C4" s="1"/>
      <c r="D4" s="1"/>
      <c r="E4" s="1"/>
      <c r="AQ4" s="341" t="s">
        <v>159</v>
      </c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</row>
    <row r="5" spans="3:59" ht="18.75" customHeight="1">
      <c r="C5" s="1"/>
      <c r="D5" s="1"/>
      <c r="E5" s="1"/>
      <c r="I5" s="292" t="s">
        <v>37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14"/>
      <c r="AL5" s="14"/>
      <c r="AM5" s="14"/>
      <c r="AN5" s="14"/>
      <c r="AO5" s="14"/>
      <c r="AQ5" s="12"/>
      <c r="AR5" s="13"/>
      <c r="AS5" s="13"/>
      <c r="AT5" s="13"/>
      <c r="AU5" s="13"/>
      <c r="AV5" s="13"/>
      <c r="AW5" s="13"/>
      <c r="AX5" s="13"/>
      <c r="AY5" s="83"/>
      <c r="AZ5" s="13"/>
      <c r="BA5" s="13"/>
      <c r="BB5" s="13"/>
      <c r="BC5" s="13"/>
      <c r="BD5" s="13"/>
      <c r="BE5" s="13"/>
      <c r="BF5" s="13"/>
      <c r="BG5" s="13"/>
    </row>
    <row r="6" spans="3:60" ht="30" customHeight="1">
      <c r="C6" s="372" t="s">
        <v>53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47"/>
      <c r="BE6" s="47"/>
      <c r="BF6" s="47"/>
      <c r="BG6" s="47"/>
      <c r="BH6" s="47"/>
    </row>
    <row r="7" spans="3:60" ht="15">
      <c r="C7" s="47"/>
      <c r="D7" s="372" t="s">
        <v>129</v>
      </c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47"/>
      <c r="BC7" s="47"/>
      <c r="BD7" s="47"/>
      <c r="BE7" s="47"/>
      <c r="BF7" s="47"/>
      <c r="BG7" s="47"/>
      <c r="BH7" s="47"/>
    </row>
    <row r="8" spans="3:57" ht="15.75" thickBo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48" t="s">
        <v>137</v>
      </c>
      <c r="Y8" s="33"/>
      <c r="Z8" s="33"/>
      <c r="AA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17"/>
      <c r="AP8" s="349" t="s">
        <v>38</v>
      </c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17"/>
      <c r="BD8" s="17"/>
      <c r="BE8" s="17"/>
    </row>
    <row r="9" spans="3:57" ht="19.5" thickBot="1">
      <c r="C9" s="15" t="s">
        <v>41</v>
      </c>
      <c r="D9" s="15"/>
      <c r="E9" s="15"/>
      <c r="F9" s="15"/>
      <c r="G9" s="15"/>
      <c r="H9" s="15"/>
      <c r="I9" s="15"/>
      <c r="J9" s="18"/>
      <c r="K9" s="18"/>
      <c r="L9" s="18"/>
      <c r="M9" s="18"/>
      <c r="N9" s="15"/>
      <c r="O9" s="15"/>
      <c r="P9" s="15"/>
      <c r="Q9" s="15"/>
      <c r="R9" s="15"/>
      <c r="S9" s="15"/>
      <c r="T9" s="15"/>
      <c r="U9" s="16"/>
      <c r="V9" s="16"/>
      <c r="W9" s="16"/>
      <c r="X9" s="374" t="s">
        <v>48</v>
      </c>
      <c r="Y9" s="375"/>
      <c r="Z9" s="375"/>
      <c r="AA9" s="375"/>
      <c r="AB9" s="375"/>
      <c r="AC9" s="375"/>
      <c r="AD9" s="375"/>
      <c r="AE9" s="223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  <c r="AQ9" s="17"/>
      <c r="AR9" s="17"/>
      <c r="AS9" s="16"/>
      <c r="AT9" s="17"/>
      <c r="AU9" s="17"/>
      <c r="AV9" s="17"/>
      <c r="AW9" s="17"/>
      <c r="AX9" s="17"/>
      <c r="AY9" s="84"/>
      <c r="AZ9" s="16"/>
      <c r="BA9" s="16"/>
      <c r="BB9" s="16"/>
      <c r="BC9" s="16"/>
      <c r="BD9" s="16"/>
      <c r="BE9" s="16"/>
    </row>
    <row r="10" spans="2:60" ht="60.75" thickBot="1">
      <c r="B10" s="345" t="s">
        <v>0</v>
      </c>
      <c r="C10" s="288" t="s">
        <v>1</v>
      </c>
      <c r="D10" s="288" t="s">
        <v>2</v>
      </c>
      <c r="E10" s="288" t="s">
        <v>3</v>
      </c>
      <c r="F10" s="262" t="s">
        <v>188</v>
      </c>
      <c r="G10" s="295" t="s">
        <v>4</v>
      </c>
      <c r="H10" s="296"/>
      <c r="I10" s="296"/>
      <c r="J10" s="258" t="s">
        <v>189</v>
      </c>
      <c r="K10" s="285" t="s">
        <v>5</v>
      </c>
      <c r="L10" s="277"/>
      <c r="M10" s="278"/>
      <c r="N10" s="266" t="s">
        <v>190</v>
      </c>
      <c r="O10" s="285" t="s">
        <v>6</v>
      </c>
      <c r="P10" s="286"/>
      <c r="Q10" s="286"/>
      <c r="R10" s="286"/>
      <c r="S10" s="287"/>
      <c r="T10" s="54" t="s">
        <v>191</v>
      </c>
      <c r="U10" s="285" t="s">
        <v>7</v>
      </c>
      <c r="V10" s="286"/>
      <c r="W10" s="287"/>
      <c r="X10" s="267" t="s">
        <v>179</v>
      </c>
      <c r="Y10" s="289" t="s">
        <v>8</v>
      </c>
      <c r="Z10" s="290"/>
      <c r="AA10" s="291"/>
      <c r="AB10" s="268" t="s">
        <v>192</v>
      </c>
      <c r="AC10" s="276" t="s">
        <v>9</v>
      </c>
      <c r="AD10" s="277"/>
      <c r="AE10" s="278"/>
      <c r="AF10" s="262" t="s">
        <v>193</v>
      </c>
      <c r="AG10" s="276" t="s">
        <v>10</v>
      </c>
      <c r="AH10" s="277"/>
      <c r="AI10" s="277"/>
      <c r="AJ10" s="294"/>
      <c r="AK10" s="54" t="s">
        <v>194</v>
      </c>
      <c r="AL10" s="276" t="s">
        <v>11</v>
      </c>
      <c r="AM10" s="277"/>
      <c r="AN10" s="277"/>
      <c r="AO10" s="278"/>
      <c r="AP10" s="54" t="s">
        <v>183</v>
      </c>
      <c r="AQ10" s="276" t="s">
        <v>12</v>
      </c>
      <c r="AR10" s="277"/>
      <c r="AS10" s="277"/>
      <c r="AT10" s="278"/>
      <c r="AU10" s="261" t="s">
        <v>174</v>
      </c>
      <c r="AV10" s="276" t="s">
        <v>13</v>
      </c>
      <c r="AW10" s="277"/>
      <c r="AX10" s="278"/>
      <c r="AY10" s="54" t="s">
        <v>195</v>
      </c>
      <c r="AZ10" s="276" t="s">
        <v>14</v>
      </c>
      <c r="BA10" s="277"/>
      <c r="BB10" s="278"/>
      <c r="BC10" s="261" t="s">
        <v>196</v>
      </c>
      <c r="BD10" s="276" t="s">
        <v>15</v>
      </c>
      <c r="BE10" s="277"/>
      <c r="BF10" s="277"/>
      <c r="BG10" s="278"/>
      <c r="BH10" s="27" t="s">
        <v>39</v>
      </c>
    </row>
    <row r="11" spans="2:60" ht="16.5" thickBot="1">
      <c r="B11" s="346"/>
      <c r="C11" s="288"/>
      <c r="D11" s="288"/>
      <c r="E11" s="288"/>
      <c r="F11" s="279" t="s">
        <v>16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1"/>
    </row>
    <row r="12" spans="2:60" ht="15.75" thickBot="1">
      <c r="B12" s="346"/>
      <c r="C12" s="288"/>
      <c r="D12" s="288"/>
      <c r="E12" s="288"/>
      <c r="F12" s="240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2">
        <v>42</v>
      </c>
      <c r="M12" s="2">
        <v>43</v>
      </c>
      <c r="N12" s="3">
        <v>44</v>
      </c>
      <c r="O12" s="3">
        <v>45</v>
      </c>
      <c r="P12" s="400">
        <v>46</v>
      </c>
      <c r="Q12" s="401"/>
      <c r="R12" s="3">
        <v>47</v>
      </c>
      <c r="S12" s="3">
        <v>48</v>
      </c>
      <c r="T12" s="3">
        <v>49</v>
      </c>
      <c r="U12" s="3">
        <v>50</v>
      </c>
      <c r="V12" s="3">
        <v>51</v>
      </c>
      <c r="W12" s="3">
        <v>52</v>
      </c>
      <c r="X12" s="3">
        <v>1</v>
      </c>
      <c r="Y12" s="57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3">
        <v>11</v>
      </c>
      <c r="AI12" s="3">
        <v>12</v>
      </c>
      <c r="AJ12" s="3">
        <v>13</v>
      </c>
      <c r="AK12" s="2">
        <v>14</v>
      </c>
      <c r="AL12" s="2">
        <v>15</v>
      </c>
      <c r="AM12" s="398">
        <v>16</v>
      </c>
      <c r="AN12" s="399"/>
      <c r="AO12" s="2">
        <v>17</v>
      </c>
      <c r="AP12" s="3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85">
        <v>27</v>
      </c>
      <c r="AZ12" s="28">
        <v>28</v>
      </c>
      <c r="BA12" s="2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2">
        <v>35</v>
      </c>
      <c r="BH12" s="241"/>
    </row>
    <row r="13" spans="2:60" ht="15.75" customHeight="1" thickBot="1">
      <c r="B13" s="346"/>
      <c r="C13" s="288"/>
      <c r="D13" s="288"/>
      <c r="E13" s="288"/>
      <c r="F13" s="282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4"/>
    </row>
    <row r="14" spans="2:60" ht="15.75" thickBot="1">
      <c r="B14" s="347"/>
      <c r="C14" s="288"/>
      <c r="D14" s="288"/>
      <c r="E14" s="288"/>
      <c r="F14" s="242">
        <v>1</v>
      </c>
      <c r="G14" s="4">
        <v>2</v>
      </c>
      <c r="H14" s="4">
        <v>3</v>
      </c>
      <c r="I14" s="4">
        <v>4</v>
      </c>
      <c r="J14" s="4">
        <v>5</v>
      </c>
      <c r="K14" s="4">
        <v>6</v>
      </c>
      <c r="L14" s="4">
        <v>7</v>
      </c>
      <c r="M14" s="4">
        <v>8</v>
      </c>
      <c r="N14" s="5">
        <v>9</v>
      </c>
      <c r="O14" s="5">
        <v>10</v>
      </c>
      <c r="P14" s="309">
        <v>11</v>
      </c>
      <c r="Q14" s="403"/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  <c r="X14" s="5">
        <v>18</v>
      </c>
      <c r="Y14" s="58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309">
        <v>33</v>
      </c>
      <c r="AN14" s="403"/>
      <c r="AO14" s="5">
        <v>34</v>
      </c>
      <c r="AP14" s="5">
        <v>35</v>
      </c>
      <c r="AQ14" s="5">
        <v>36</v>
      </c>
      <c r="AR14" s="5">
        <v>37</v>
      </c>
      <c r="AS14" s="5">
        <v>38</v>
      </c>
      <c r="AT14" s="5">
        <v>39</v>
      </c>
      <c r="AU14" s="5">
        <v>40</v>
      </c>
      <c r="AV14" s="5">
        <v>41</v>
      </c>
      <c r="AW14" s="5">
        <v>42</v>
      </c>
      <c r="AX14" s="5">
        <v>43</v>
      </c>
      <c r="AY14" s="86">
        <v>44</v>
      </c>
      <c r="AZ14" s="54">
        <v>45</v>
      </c>
      <c r="BA14" s="4">
        <v>46</v>
      </c>
      <c r="BB14" s="4">
        <v>47</v>
      </c>
      <c r="BC14" s="4">
        <v>48</v>
      </c>
      <c r="BD14" s="4">
        <v>49</v>
      </c>
      <c r="BE14" s="4">
        <v>50</v>
      </c>
      <c r="BF14" s="4">
        <v>51</v>
      </c>
      <c r="BG14" s="4">
        <v>52</v>
      </c>
      <c r="BH14" s="5"/>
    </row>
    <row r="15" spans="2:60" ht="15" customHeight="1" thickBot="1">
      <c r="B15" s="348" t="s">
        <v>172</v>
      </c>
      <c r="C15" s="382" t="s">
        <v>97</v>
      </c>
      <c r="D15" s="386" t="s">
        <v>108</v>
      </c>
      <c r="E15" s="52" t="s">
        <v>17</v>
      </c>
      <c r="F15" s="162">
        <f>F17+F25</f>
        <v>8</v>
      </c>
      <c r="G15" s="162">
        <f aca="true" t="shared" si="0" ref="G15:V15">G17+G25</f>
        <v>6</v>
      </c>
      <c r="H15" s="162">
        <f t="shared" si="0"/>
        <v>8</v>
      </c>
      <c r="I15" s="162">
        <f t="shared" si="0"/>
        <v>6</v>
      </c>
      <c r="J15" s="162">
        <f t="shared" si="0"/>
        <v>8</v>
      </c>
      <c r="K15" s="162">
        <f t="shared" si="0"/>
        <v>6</v>
      </c>
      <c r="L15" s="162">
        <f t="shared" si="0"/>
        <v>8</v>
      </c>
      <c r="M15" s="162">
        <f t="shared" si="0"/>
        <v>6</v>
      </c>
      <c r="N15" s="162">
        <f t="shared" si="0"/>
        <v>8</v>
      </c>
      <c r="O15" s="162">
        <f t="shared" si="0"/>
        <v>8</v>
      </c>
      <c r="P15" s="162">
        <f t="shared" si="0"/>
        <v>4</v>
      </c>
      <c r="Q15" s="158">
        <f t="shared" si="0"/>
        <v>0</v>
      </c>
      <c r="R15" s="158">
        <f t="shared" si="0"/>
        <v>0</v>
      </c>
      <c r="S15" s="201">
        <f t="shared" si="0"/>
        <v>0</v>
      </c>
      <c r="T15" s="162">
        <f t="shared" si="0"/>
        <v>8</v>
      </c>
      <c r="U15" s="162">
        <f t="shared" si="0"/>
        <v>6</v>
      </c>
      <c r="V15" s="162">
        <f t="shared" si="0"/>
        <v>8</v>
      </c>
      <c r="W15" s="143">
        <f aca="true" t="shared" si="1" ref="W15:W61">SUM(F15:V15)</f>
        <v>98</v>
      </c>
      <c r="X15" s="166"/>
      <c r="Y15" s="167"/>
      <c r="Z15" s="162">
        <f>Z17+Z25</f>
        <v>6</v>
      </c>
      <c r="AA15" s="162">
        <f aca="true" t="shared" si="2" ref="AA15:AX15">AA17+AA25</f>
        <v>8</v>
      </c>
      <c r="AB15" s="162">
        <f t="shared" si="2"/>
        <v>6</v>
      </c>
      <c r="AC15" s="162">
        <f t="shared" si="2"/>
        <v>8</v>
      </c>
      <c r="AD15" s="162">
        <f t="shared" si="2"/>
        <v>6</v>
      </c>
      <c r="AE15" s="162">
        <f t="shared" si="2"/>
        <v>8</v>
      </c>
      <c r="AF15" s="162">
        <f t="shared" si="2"/>
        <v>8</v>
      </c>
      <c r="AG15" s="162">
        <f t="shared" si="2"/>
        <v>8</v>
      </c>
      <c r="AH15" s="162">
        <f t="shared" si="2"/>
        <v>6</v>
      </c>
      <c r="AI15" s="162">
        <f t="shared" si="2"/>
        <v>8</v>
      </c>
      <c r="AJ15" s="162">
        <f t="shared" si="2"/>
        <v>6</v>
      </c>
      <c r="AK15" s="162">
        <f t="shared" si="2"/>
        <v>8</v>
      </c>
      <c r="AL15" s="158">
        <f t="shared" si="2"/>
        <v>0</v>
      </c>
      <c r="AM15" s="158"/>
      <c r="AN15" s="162">
        <f t="shared" si="2"/>
        <v>4</v>
      </c>
      <c r="AO15" s="162">
        <f t="shared" si="2"/>
        <v>8</v>
      </c>
      <c r="AP15" s="162">
        <f t="shared" si="2"/>
        <v>6</v>
      </c>
      <c r="AQ15" s="201">
        <f t="shared" si="2"/>
        <v>0</v>
      </c>
      <c r="AR15" s="201">
        <f t="shared" si="2"/>
        <v>0</v>
      </c>
      <c r="AS15" s="201">
        <f t="shared" si="2"/>
        <v>0</v>
      </c>
      <c r="AT15" s="201">
        <f t="shared" si="2"/>
        <v>0</v>
      </c>
      <c r="AU15" s="201">
        <f t="shared" si="2"/>
        <v>0</v>
      </c>
      <c r="AV15" s="201">
        <f t="shared" si="2"/>
        <v>0</v>
      </c>
      <c r="AW15" s="201">
        <f t="shared" si="2"/>
        <v>0</v>
      </c>
      <c r="AX15" s="162">
        <f t="shared" si="2"/>
        <v>8</v>
      </c>
      <c r="AY15" s="165">
        <f>SUM(Z15:AX15)</f>
        <v>112</v>
      </c>
      <c r="AZ15" s="140"/>
      <c r="BA15" s="140"/>
      <c r="BB15" s="140"/>
      <c r="BC15" s="140"/>
      <c r="BD15" s="140"/>
      <c r="BE15" s="140"/>
      <c r="BF15" s="140"/>
      <c r="BG15" s="140"/>
      <c r="BH15" s="51">
        <f>W15+AY15</f>
        <v>210</v>
      </c>
    </row>
    <row r="16" spans="2:60" ht="14.25" customHeight="1" thickBot="1">
      <c r="B16" s="346"/>
      <c r="C16" s="383"/>
      <c r="D16" s="387"/>
      <c r="E16" s="87" t="s">
        <v>18</v>
      </c>
      <c r="F16" s="162">
        <f>F18+F26</f>
        <v>4</v>
      </c>
      <c r="G16" s="162">
        <f aca="true" t="shared" si="3" ref="G16:V16">G18+G26</f>
        <v>3</v>
      </c>
      <c r="H16" s="162">
        <f t="shared" si="3"/>
        <v>4</v>
      </c>
      <c r="I16" s="162">
        <f t="shared" si="3"/>
        <v>3</v>
      </c>
      <c r="J16" s="162">
        <f t="shared" si="3"/>
        <v>4</v>
      </c>
      <c r="K16" s="162">
        <f t="shared" si="3"/>
        <v>3</v>
      </c>
      <c r="L16" s="162">
        <f t="shared" si="3"/>
        <v>4</v>
      </c>
      <c r="M16" s="162">
        <f t="shared" si="3"/>
        <v>3</v>
      </c>
      <c r="N16" s="162">
        <f t="shared" si="3"/>
        <v>4</v>
      </c>
      <c r="O16" s="162">
        <f t="shared" si="3"/>
        <v>4</v>
      </c>
      <c r="P16" s="162">
        <f t="shared" si="3"/>
        <v>2</v>
      </c>
      <c r="Q16" s="158">
        <f t="shared" si="3"/>
        <v>0</v>
      </c>
      <c r="R16" s="158">
        <f t="shared" si="3"/>
        <v>0</v>
      </c>
      <c r="S16" s="201">
        <f t="shared" si="3"/>
        <v>0</v>
      </c>
      <c r="T16" s="162">
        <f t="shared" si="3"/>
        <v>4</v>
      </c>
      <c r="U16" s="162">
        <f t="shared" si="3"/>
        <v>3</v>
      </c>
      <c r="V16" s="162">
        <f t="shared" si="3"/>
        <v>4</v>
      </c>
      <c r="W16" s="143">
        <f t="shared" si="1"/>
        <v>49</v>
      </c>
      <c r="X16" s="166"/>
      <c r="Y16" s="167"/>
      <c r="Z16" s="162">
        <f>Z18+Z26</f>
        <v>4</v>
      </c>
      <c r="AA16" s="162">
        <f aca="true" t="shared" si="4" ref="AA16:AX16">AA18+AA26</f>
        <v>4</v>
      </c>
      <c r="AB16" s="162">
        <f t="shared" si="4"/>
        <v>3</v>
      </c>
      <c r="AC16" s="162">
        <f t="shared" si="4"/>
        <v>3</v>
      </c>
      <c r="AD16" s="162">
        <f t="shared" si="4"/>
        <v>3</v>
      </c>
      <c r="AE16" s="162">
        <f t="shared" si="4"/>
        <v>3</v>
      </c>
      <c r="AF16" s="162">
        <f t="shared" si="4"/>
        <v>4</v>
      </c>
      <c r="AG16" s="162">
        <f t="shared" si="4"/>
        <v>4</v>
      </c>
      <c r="AH16" s="162">
        <f t="shared" si="4"/>
        <v>3</v>
      </c>
      <c r="AI16" s="162">
        <f t="shared" si="4"/>
        <v>4</v>
      </c>
      <c r="AJ16" s="162">
        <f t="shared" si="4"/>
        <v>3</v>
      </c>
      <c r="AK16" s="162">
        <f t="shared" si="4"/>
        <v>4</v>
      </c>
      <c r="AL16" s="158">
        <f t="shared" si="4"/>
        <v>0</v>
      </c>
      <c r="AM16" s="158"/>
      <c r="AN16" s="162">
        <f t="shared" si="4"/>
        <v>2</v>
      </c>
      <c r="AO16" s="162">
        <f t="shared" si="4"/>
        <v>4</v>
      </c>
      <c r="AP16" s="162">
        <f t="shared" si="4"/>
        <v>3</v>
      </c>
      <c r="AQ16" s="201">
        <f t="shared" si="4"/>
        <v>0</v>
      </c>
      <c r="AR16" s="201">
        <f t="shared" si="4"/>
        <v>0</v>
      </c>
      <c r="AS16" s="201">
        <f t="shared" si="4"/>
        <v>0</v>
      </c>
      <c r="AT16" s="201">
        <f t="shared" si="4"/>
        <v>0</v>
      </c>
      <c r="AU16" s="201">
        <f t="shared" si="4"/>
        <v>0</v>
      </c>
      <c r="AV16" s="201">
        <f t="shared" si="4"/>
        <v>0</v>
      </c>
      <c r="AW16" s="201">
        <f t="shared" si="4"/>
        <v>0</v>
      </c>
      <c r="AX16" s="162">
        <f t="shared" si="4"/>
        <v>5</v>
      </c>
      <c r="AY16" s="165">
        <f aca="true" t="shared" si="5" ref="AY16:AY61">SUM(Z16:AX16)</f>
        <v>56</v>
      </c>
      <c r="AZ16" s="140"/>
      <c r="BA16" s="140"/>
      <c r="BB16" s="140"/>
      <c r="BC16" s="140"/>
      <c r="BD16" s="140"/>
      <c r="BE16" s="140"/>
      <c r="BF16" s="140"/>
      <c r="BG16" s="140"/>
      <c r="BH16" s="51">
        <f aca="true" t="shared" si="6" ref="BH16:BH64">W16+AY16</f>
        <v>105</v>
      </c>
    </row>
    <row r="17" spans="2:60" ht="15" customHeight="1" thickBot="1">
      <c r="B17" s="346"/>
      <c r="C17" s="368" t="s">
        <v>98</v>
      </c>
      <c r="D17" s="360" t="s">
        <v>99</v>
      </c>
      <c r="E17" s="73" t="s">
        <v>17</v>
      </c>
      <c r="F17" s="134">
        <f>F19+F21+F23</f>
        <v>4</v>
      </c>
      <c r="G17" s="134">
        <f aca="true" t="shared" si="7" ref="G17:V17">G19+G21+G23</f>
        <v>4</v>
      </c>
      <c r="H17" s="134">
        <f t="shared" si="7"/>
        <v>4</v>
      </c>
      <c r="I17" s="134">
        <f t="shared" si="7"/>
        <v>4</v>
      </c>
      <c r="J17" s="134">
        <f t="shared" si="7"/>
        <v>4</v>
      </c>
      <c r="K17" s="134">
        <f t="shared" si="7"/>
        <v>4</v>
      </c>
      <c r="L17" s="134">
        <f t="shared" si="7"/>
        <v>4</v>
      </c>
      <c r="M17" s="134">
        <f t="shared" si="7"/>
        <v>4</v>
      </c>
      <c r="N17" s="134">
        <f t="shared" si="7"/>
        <v>4</v>
      </c>
      <c r="O17" s="134">
        <f t="shared" si="7"/>
        <v>4</v>
      </c>
      <c r="P17" s="134">
        <f t="shared" si="7"/>
        <v>4</v>
      </c>
      <c r="Q17" s="158">
        <v>0</v>
      </c>
      <c r="R17" s="158">
        <v>0</v>
      </c>
      <c r="S17" s="201">
        <v>0</v>
      </c>
      <c r="T17" s="134">
        <f t="shared" si="7"/>
        <v>4</v>
      </c>
      <c r="U17" s="134">
        <f t="shared" si="7"/>
        <v>4</v>
      </c>
      <c r="V17" s="134">
        <f t="shared" si="7"/>
        <v>4</v>
      </c>
      <c r="W17" s="143">
        <f t="shared" si="1"/>
        <v>56</v>
      </c>
      <c r="X17" s="166"/>
      <c r="Y17" s="167"/>
      <c r="Z17" s="134">
        <f>Z19+Z21+Z23</f>
        <v>6</v>
      </c>
      <c r="AA17" s="134">
        <f aca="true" t="shared" si="8" ref="AA17:AX17">AA19+AA21+AA23</f>
        <v>8</v>
      </c>
      <c r="AB17" s="134">
        <f t="shared" si="8"/>
        <v>6</v>
      </c>
      <c r="AC17" s="134">
        <f t="shared" si="8"/>
        <v>8</v>
      </c>
      <c r="AD17" s="134">
        <f t="shared" si="8"/>
        <v>6</v>
      </c>
      <c r="AE17" s="134">
        <f t="shared" si="8"/>
        <v>8</v>
      </c>
      <c r="AF17" s="134">
        <f t="shared" si="8"/>
        <v>8</v>
      </c>
      <c r="AG17" s="134">
        <f t="shared" si="8"/>
        <v>8</v>
      </c>
      <c r="AH17" s="134">
        <f t="shared" si="8"/>
        <v>6</v>
      </c>
      <c r="AI17" s="134">
        <f t="shared" si="8"/>
        <v>8</v>
      </c>
      <c r="AJ17" s="134">
        <f t="shared" si="8"/>
        <v>6</v>
      </c>
      <c r="AK17" s="134">
        <f t="shared" si="8"/>
        <v>8</v>
      </c>
      <c r="AL17" s="158">
        <f t="shared" si="8"/>
        <v>0</v>
      </c>
      <c r="AM17" s="158">
        <f>AM19+AM21+AM23</f>
        <v>0</v>
      </c>
      <c r="AN17" s="134">
        <f t="shared" si="8"/>
        <v>4</v>
      </c>
      <c r="AO17" s="134">
        <f t="shared" si="8"/>
        <v>8</v>
      </c>
      <c r="AP17" s="134">
        <f t="shared" si="8"/>
        <v>6</v>
      </c>
      <c r="AQ17" s="201">
        <f t="shared" si="8"/>
        <v>0</v>
      </c>
      <c r="AR17" s="201">
        <f t="shared" si="8"/>
        <v>0</v>
      </c>
      <c r="AS17" s="201">
        <f t="shared" si="8"/>
        <v>0</v>
      </c>
      <c r="AT17" s="201">
        <f t="shared" si="8"/>
        <v>0</v>
      </c>
      <c r="AU17" s="201">
        <f t="shared" si="8"/>
        <v>0</v>
      </c>
      <c r="AV17" s="201">
        <f t="shared" si="8"/>
        <v>0</v>
      </c>
      <c r="AW17" s="201">
        <f t="shared" si="8"/>
        <v>0</v>
      </c>
      <c r="AX17" s="134">
        <f t="shared" si="8"/>
        <v>8</v>
      </c>
      <c r="AY17" s="165">
        <f t="shared" si="5"/>
        <v>112</v>
      </c>
      <c r="AZ17" s="140"/>
      <c r="BA17" s="140"/>
      <c r="BB17" s="140"/>
      <c r="BC17" s="140"/>
      <c r="BD17" s="140"/>
      <c r="BE17" s="140"/>
      <c r="BF17" s="140"/>
      <c r="BG17" s="140"/>
      <c r="BH17" s="51">
        <f t="shared" si="6"/>
        <v>168</v>
      </c>
    </row>
    <row r="18" spans="2:60" ht="12.75" customHeight="1" thickBot="1">
      <c r="B18" s="346"/>
      <c r="C18" s="369"/>
      <c r="D18" s="373"/>
      <c r="E18" s="73" t="s">
        <v>18</v>
      </c>
      <c r="F18" s="134">
        <f>F20+F22+F24</f>
        <v>2</v>
      </c>
      <c r="G18" s="134">
        <f aca="true" t="shared" si="9" ref="G18:V18">G20+G22+G24</f>
        <v>2</v>
      </c>
      <c r="H18" s="134">
        <f t="shared" si="9"/>
        <v>2</v>
      </c>
      <c r="I18" s="134">
        <f t="shared" si="9"/>
        <v>2</v>
      </c>
      <c r="J18" s="134">
        <f t="shared" si="9"/>
        <v>2</v>
      </c>
      <c r="K18" s="134">
        <f t="shared" si="9"/>
        <v>2</v>
      </c>
      <c r="L18" s="134">
        <f t="shared" si="9"/>
        <v>2</v>
      </c>
      <c r="M18" s="134">
        <f t="shared" si="9"/>
        <v>2</v>
      </c>
      <c r="N18" s="134">
        <f t="shared" si="9"/>
        <v>2</v>
      </c>
      <c r="O18" s="134">
        <f t="shared" si="9"/>
        <v>2</v>
      </c>
      <c r="P18" s="134">
        <f t="shared" si="9"/>
        <v>2</v>
      </c>
      <c r="Q18" s="158">
        <v>0</v>
      </c>
      <c r="R18" s="158">
        <v>0</v>
      </c>
      <c r="S18" s="201">
        <v>0</v>
      </c>
      <c r="T18" s="134">
        <f t="shared" si="9"/>
        <v>2</v>
      </c>
      <c r="U18" s="134">
        <f t="shared" si="9"/>
        <v>2</v>
      </c>
      <c r="V18" s="134">
        <f t="shared" si="9"/>
        <v>2</v>
      </c>
      <c r="W18" s="143">
        <f t="shared" si="1"/>
        <v>28</v>
      </c>
      <c r="X18" s="166"/>
      <c r="Y18" s="167"/>
      <c r="Z18" s="134">
        <f>Z20+Z22+Z24</f>
        <v>4</v>
      </c>
      <c r="AA18" s="134">
        <f aca="true" t="shared" si="10" ref="AA18:AX18">AA20+AA22+AA24</f>
        <v>4</v>
      </c>
      <c r="AB18" s="134">
        <f t="shared" si="10"/>
        <v>3</v>
      </c>
      <c r="AC18" s="134">
        <f t="shared" si="10"/>
        <v>3</v>
      </c>
      <c r="AD18" s="134">
        <f t="shared" si="10"/>
        <v>3</v>
      </c>
      <c r="AE18" s="134">
        <f t="shared" si="10"/>
        <v>3</v>
      </c>
      <c r="AF18" s="134">
        <f t="shared" si="10"/>
        <v>4</v>
      </c>
      <c r="AG18" s="134">
        <f t="shared" si="10"/>
        <v>4</v>
      </c>
      <c r="AH18" s="134">
        <f t="shared" si="10"/>
        <v>3</v>
      </c>
      <c r="AI18" s="134">
        <f t="shared" si="10"/>
        <v>4</v>
      </c>
      <c r="AJ18" s="134">
        <f t="shared" si="10"/>
        <v>3</v>
      </c>
      <c r="AK18" s="134">
        <f t="shared" si="10"/>
        <v>4</v>
      </c>
      <c r="AL18" s="158">
        <f t="shared" si="10"/>
        <v>0</v>
      </c>
      <c r="AM18" s="158">
        <f>AM20+AM22+AM24</f>
        <v>0</v>
      </c>
      <c r="AN18" s="134">
        <f t="shared" si="10"/>
        <v>2</v>
      </c>
      <c r="AO18" s="134">
        <f t="shared" si="10"/>
        <v>4</v>
      </c>
      <c r="AP18" s="134">
        <f t="shared" si="10"/>
        <v>3</v>
      </c>
      <c r="AQ18" s="201">
        <f t="shared" si="10"/>
        <v>0</v>
      </c>
      <c r="AR18" s="201">
        <f t="shared" si="10"/>
        <v>0</v>
      </c>
      <c r="AS18" s="201">
        <f t="shared" si="10"/>
        <v>0</v>
      </c>
      <c r="AT18" s="201">
        <f t="shared" si="10"/>
        <v>0</v>
      </c>
      <c r="AU18" s="201">
        <f t="shared" si="10"/>
        <v>0</v>
      </c>
      <c r="AV18" s="201">
        <f t="shared" si="10"/>
        <v>0</v>
      </c>
      <c r="AW18" s="201">
        <f t="shared" si="10"/>
        <v>0</v>
      </c>
      <c r="AX18" s="134">
        <f t="shared" si="10"/>
        <v>5</v>
      </c>
      <c r="AY18" s="165">
        <f t="shared" si="5"/>
        <v>56</v>
      </c>
      <c r="AZ18" s="140"/>
      <c r="BA18" s="140"/>
      <c r="BB18" s="140"/>
      <c r="BC18" s="140"/>
      <c r="BD18" s="140"/>
      <c r="BE18" s="140"/>
      <c r="BF18" s="140"/>
      <c r="BG18" s="140"/>
      <c r="BH18" s="51">
        <f t="shared" si="6"/>
        <v>84</v>
      </c>
    </row>
    <row r="19" spans="2:60" ht="15" customHeight="1" thickBot="1">
      <c r="B19" s="346"/>
      <c r="C19" s="362" t="s">
        <v>58</v>
      </c>
      <c r="D19" s="384" t="s">
        <v>59</v>
      </c>
      <c r="E19" s="41" t="s">
        <v>17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58"/>
      <c r="R19" s="158"/>
      <c r="S19" s="201"/>
      <c r="T19" s="133"/>
      <c r="U19" s="133"/>
      <c r="V19" s="133"/>
      <c r="W19" s="143">
        <f t="shared" si="1"/>
        <v>0</v>
      </c>
      <c r="X19" s="166"/>
      <c r="Y19" s="217"/>
      <c r="Z19" s="171">
        <v>2</v>
      </c>
      <c r="AA19" s="171">
        <v>4</v>
      </c>
      <c r="AB19" s="171">
        <v>2</v>
      </c>
      <c r="AC19" s="171">
        <v>4</v>
      </c>
      <c r="AD19" s="171">
        <v>2</v>
      </c>
      <c r="AE19" s="171">
        <v>4</v>
      </c>
      <c r="AF19" s="171">
        <v>4</v>
      </c>
      <c r="AG19" s="171">
        <v>4</v>
      </c>
      <c r="AH19" s="171">
        <v>2</v>
      </c>
      <c r="AI19" s="171">
        <v>4</v>
      </c>
      <c r="AJ19" s="171">
        <v>2</v>
      </c>
      <c r="AK19" s="171">
        <v>4</v>
      </c>
      <c r="AL19" s="158"/>
      <c r="AM19" s="158"/>
      <c r="AN19" s="171">
        <v>0</v>
      </c>
      <c r="AO19" s="171">
        <v>4</v>
      </c>
      <c r="AP19" s="171">
        <v>2</v>
      </c>
      <c r="AQ19" s="201"/>
      <c r="AR19" s="201"/>
      <c r="AS19" s="201"/>
      <c r="AT19" s="201"/>
      <c r="AU19" s="201"/>
      <c r="AV19" s="201"/>
      <c r="AW19" s="201"/>
      <c r="AX19" s="171">
        <v>4</v>
      </c>
      <c r="AY19" s="165">
        <f t="shared" si="5"/>
        <v>48</v>
      </c>
      <c r="AZ19" s="141"/>
      <c r="BA19" s="141"/>
      <c r="BB19" s="141"/>
      <c r="BC19" s="141"/>
      <c r="BD19" s="141"/>
      <c r="BE19" s="141"/>
      <c r="BF19" s="141"/>
      <c r="BG19" s="141"/>
      <c r="BH19" s="51">
        <f t="shared" si="6"/>
        <v>48</v>
      </c>
    </row>
    <row r="20" spans="2:60" ht="13.5" customHeight="1" thickBot="1">
      <c r="B20" s="346"/>
      <c r="C20" s="363"/>
      <c r="D20" s="385"/>
      <c r="E20" s="49" t="s">
        <v>18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58"/>
      <c r="R20" s="158"/>
      <c r="S20" s="201"/>
      <c r="T20" s="133"/>
      <c r="U20" s="133"/>
      <c r="V20" s="133"/>
      <c r="W20" s="143">
        <f t="shared" si="1"/>
        <v>0</v>
      </c>
      <c r="X20" s="217"/>
      <c r="Y20" s="217"/>
      <c r="Z20" s="171">
        <v>1</v>
      </c>
      <c r="AA20" s="171">
        <v>2</v>
      </c>
      <c r="AB20" s="171">
        <v>1</v>
      </c>
      <c r="AC20" s="171">
        <v>1</v>
      </c>
      <c r="AD20" s="171">
        <v>1</v>
      </c>
      <c r="AE20" s="171">
        <v>1</v>
      </c>
      <c r="AF20" s="171">
        <v>2</v>
      </c>
      <c r="AG20" s="171">
        <v>2</v>
      </c>
      <c r="AH20" s="171">
        <v>1</v>
      </c>
      <c r="AI20" s="171">
        <v>2</v>
      </c>
      <c r="AJ20" s="171">
        <v>1</v>
      </c>
      <c r="AK20" s="171">
        <v>2</v>
      </c>
      <c r="AL20" s="158"/>
      <c r="AM20" s="158"/>
      <c r="AN20" s="171">
        <v>0</v>
      </c>
      <c r="AO20" s="171">
        <v>2</v>
      </c>
      <c r="AP20" s="171">
        <v>1</v>
      </c>
      <c r="AQ20" s="201"/>
      <c r="AR20" s="201"/>
      <c r="AS20" s="201"/>
      <c r="AT20" s="201"/>
      <c r="AU20" s="201"/>
      <c r="AV20" s="201"/>
      <c r="AW20" s="201"/>
      <c r="AX20" s="171">
        <v>2</v>
      </c>
      <c r="AY20" s="165">
        <f t="shared" si="5"/>
        <v>22</v>
      </c>
      <c r="AZ20" s="141"/>
      <c r="BA20" s="141"/>
      <c r="BB20" s="141"/>
      <c r="BC20" s="141"/>
      <c r="BD20" s="141"/>
      <c r="BE20" s="141"/>
      <c r="BF20" s="141"/>
      <c r="BG20" s="141"/>
      <c r="BH20" s="51">
        <f t="shared" si="6"/>
        <v>22</v>
      </c>
    </row>
    <row r="21" spans="2:60" ht="14.25" customHeight="1" thickBot="1">
      <c r="B21" s="346"/>
      <c r="C21" s="362" t="s">
        <v>31</v>
      </c>
      <c r="D21" s="384" t="s">
        <v>23</v>
      </c>
      <c r="E21" s="41" t="s">
        <v>17</v>
      </c>
      <c r="F21" s="133">
        <v>2</v>
      </c>
      <c r="G21" s="133">
        <v>2</v>
      </c>
      <c r="H21" s="133">
        <v>2</v>
      </c>
      <c r="I21" s="133">
        <v>2</v>
      </c>
      <c r="J21" s="133">
        <v>2</v>
      </c>
      <c r="K21" s="133">
        <v>2</v>
      </c>
      <c r="L21" s="133">
        <v>2</v>
      </c>
      <c r="M21" s="133">
        <v>2</v>
      </c>
      <c r="N21" s="133">
        <v>2</v>
      </c>
      <c r="O21" s="133">
        <v>2</v>
      </c>
      <c r="P21" s="133">
        <v>2</v>
      </c>
      <c r="Q21" s="158"/>
      <c r="R21" s="158"/>
      <c r="S21" s="201"/>
      <c r="T21" s="133">
        <v>2</v>
      </c>
      <c r="U21" s="133">
        <v>2</v>
      </c>
      <c r="V21" s="133">
        <v>2</v>
      </c>
      <c r="W21" s="143">
        <f t="shared" si="1"/>
        <v>28</v>
      </c>
      <c r="X21" s="217"/>
      <c r="Y21" s="217"/>
      <c r="Z21" s="171">
        <v>2</v>
      </c>
      <c r="AA21" s="171">
        <v>2</v>
      </c>
      <c r="AB21" s="171">
        <v>2</v>
      </c>
      <c r="AC21" s="171">
        <v>2</v>
      </c>
      <c r="AD21" s="171">
        <v>2</v>
      </c>
      <c r="AE21" s="171">
        <v>2</v>
      </c>
      <c r="AF21" s="171">
        <v>2</v>
      </c>
      <c r="AG21" s="171">
        <v>2</v>
      </c>
      <c r="AH21" s="171">
        <v>2</v>
      </c>
      <c r="AI21" s="171">
        <v>2</v>
      </c>
      <c r="AJ21" s="171">
        <v>2</v>
      </c>
      <c r="AK21" s="171">
        <v>2</v>
      </c>
      <c r="AL21" s="158"/>
      <c r="AM21" s="158"/>
      <c r="AN21" s="171">
        <v>2</v>
      </c>
      <c r="AO21" s="171">
        <v>2</v>
      </c>
      <c r="AP21" s="171">
        <v>2</v>
      </c>
      <c r="AQ21" s="201"/>
      <c r="AR21" s="201"/>
      <c r="AS21" s="201"/>
      <c r="AT21" s="201"/>
      <c r="AU21" s="201"/>
      <c r="AV21" s="201"/>
      <c r="AW21" s="201"/>
      <c r="AX21" s="171">
        <v>2</v>
      </c>
      <c r="AY21" s="165">
        <f t="shared" si="5"/>
        <v>32</v>
      </c>
      <c r="AZ21" s="141"/>
      <c r="BA21" s="141"/>
      <c r="BB21" s="141"/>
      <c r="BC21" s="141"/>
      <c r="BD21" s="141"/>
      <c r="BE21" s="141"/>
      <c r="BF21" s="141"/>
      <c r="BG21" s="141"/>
      <c r="BH21" s="51">
        <f t="shared" si="6"/>
        <v>60</v>
      </c>
    </row>
    <row r="22" spans="2:60" ht="14.25" customHeight="1" thickBot="1">
      <c r="B22" s="346"/>
      <c r="C22" s="363"/>
      <c r="D22" s="385"/>
      <c r="E22" s="49" t="s">
        <v>18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58"/>
      <c r="R22" s="158"/>
      <c r="S22" s="201"/>
      <c r="T22" s="133">
        <v>0</v>
      </c>
      <c r="U22" s="133">
        <v>0</v>
      </c>
      <c r="V22" s="133">
        <v>0</v>
      </c>
      <c r="W22" s="143">
        <f t="shared" si="1"/>
        <v>0</v>
      </c>
      <c r="X22" s="217"/>
      <c r="Y22" s="217"/>
      <c r="Z22" s="171">
        <v>1</v>
      </c>
      <c r="AA22" s="171">
        <v>0</v>
      </c>
      <c r="AB22" s="171">
        <v>0</v>
      </c>
      <c r="AC22" s="171">
        <v>0</v>
      </c>
      <c r="AD22" s="171">
        <v>0</v>
      </c>
      <c r="AE22" s="171">
        <v>0</v>
      </c>
      <c r="AF22" s="171">
        <v>0</v>
      </c>
      <c r="AG22" s="171">
        <v>0</v>
      </c>
      <c r="AH22" s="171">
        <v>0</v>
      </c>
      <c r="AI22" s="171">
        <v>0</v>
      </c>
      <c r="AJ22" s="171">
        <v>0</v>
      </c>
      <c r="AK22" s="171">
        <v>0</v>
      </c>
      <c r="AL22" s="158"/>
      <c r="AM22" s="158"/>
      <c r="AN22" s="171">
        <v>0</v>
      </c>
      <c r="AO22" s="171">
        <v>0</v>
      </c>
      <c r="AP22" s="171">
        <v>0</v>
      </c>
      <c r="AQ22" s="201"/>
      <c r="AR22" s="201"/>
      <c r="AS22" s="201"/>
      <c r="AT22" s="201"/>
      <c r="AU22" s="201"/>
      <c r="AV22" s="201"/>
      <c r="AW22" s="201"/>
      <c r="AX22" s="171">
        <v>1</v>
      </c>
      <c r="AY22" s="165">
        <f t="shared" si="5"/>
        <v>2</v>
      </c>
      <c r="AZ22" s="141"/>
      <c r="BA22" s="141"/>
      <c r="BB22" s="141"/>
      <c r="BC22" s="141"/>
      <c r="BD22" s="141"/>
      <c r="BE22" s="141"/>
      <c r="BF22" s="141"/>
      <c r="BG22" s="141"/>
      <c r="BH22" s="51">
        <f t="shared" si="6"/>
        <v>2</v>
      </c>
    </row>
    <row r="23" spans="2:60" ht="14.25" customHeight="1" thickBot="1">
      <c r="B23" s="346"/>
      <c r="C23" s="362" t="s">
        <v>32</v>
      </c>
      <c r="D23" s="384" t="s">
        <v>62</v>
      </c>
      <c r="E23" s="41" t="s">
        <v>17</v>
      </c>
      <c r="F23" s="133">
        <v>2</v>
      </c>
      <c r="G23" s="133">
        <v>2</v>
      </c>
      <c r="H23" s="133">
        <v>2</v>
      </c>
      <c r="I23" s="133">
        <v>2</v>
      </c>
      <c r="J23" s="133">
        <v>2</v>
      </c>
      <c r="K23" s="133">
        <v>2</v>
      </c>
      <c r="L23" s="133">
        <v>2</v>
      </c>
      <c r="M23" s="133">
        <v>2</v>
      </c>
      <c r="N23" s="133">
        <v>2</v>
      </c>
      <c r="O23" s="133">
        <v>2</v>
      </c>
      <c r="P23" s="133">
        <v>2</v>
      </c>
      <c r="Q23" s="158"/>
      <c r="R23" s="158"/>
      <c r="S23" s="201"/>
      <c r="T23" s="133">
        <v>2</v>
      </c>
      <c r="U23" s="133">
        <v>2</v>
      </c>
      <c r="V23" s="133">
        <v>2</v>
      </c>
      <c r="W23" s="143">
        <f t="shared" si="1"/>
        <v>28</v>
      </c>
      <c r="X23" s="217"/>
      <c r="Y23" s="218"/>
      <c r="Z23" s="173">
        <v>2</v>
      </c>
      <c r="AA23" s="173">
        <v>2</v>
      </c>
      <c r="AB23" s="173">
        <v>2</v>
      </c>
      <c r="AC23" s="173">
        <v>2</v>
      </c>
      <c r="AD23" s="173">
        <v>2</v>
      </c>
      <c r="AE23" s="173">
        <v>2</v>
      </c>
      <c r="AF23" s="173">
        <v>2</v>
      </c>
      <c r="AG23" s="173">
        <v>2</v>
      </c>
      <c r="AH23" s="173">
        <v>2</v>
      </c>
      <c r="AI23" s="173">
        <v>2</v>
      </c>
      <c r="AJ23" s="173">
        <v>2</v>
      </c>
      <c r="AK23" s="173">
        <v>2</v>
      </c>
      <c r="AL23" s="174"/>
      <c r="AM23" s="174"/>
      <c r="AN23" s="173">
        <v>2</v>
      </c>
      <c r="AO23" s="173">
        <v>2</v>
      </c>
      <c r="AP23" s="173">
        <v>2</v>
      </c>
      <c r="AQ23" s="215"/>
      <c r="AR23" s="215"/>
      <c r="AS23" s="215"/>
      <c r="AT23" s="215"/>
      <c r="AU23" s="215"/>
      <c r="AV23" s="215"/>
      <c r="AW23" s="215"/>
      <c r="AX23" s="173">
        <v>2</v>
      </c>
      <c r="AY23" s="165">
        <f t="shared" si="5"/>
        <v>32</v>
      </c>
      <c r="AZ23" s="142"/>
      <c r="BA23" s="142"/>
      <c r="BB23" s="142"/>
      <c r="BC23" s="142"/>
      <c r="BD23" s="142"/>
      <c r="BE23" s="142"/>
      <c r="BF23" s="142"/>
      <c r="BG23" s="142"/>
      <c r="BH23" s="51">
        <f t="shared" si="6"/>
        <v>60</v>
      </c>
    </row>
    <row r="24" spans="2:60" ht="14.25" customHeight="1" thickBot="1">
      <c r="B24" s="346"/>
      <c r="C24" s="363"/>
      <c r="D24" s="385"/>
      <c r="E24" s="41" t="s">
        <v>18</v>
      </c>
      <c r="F24" s="133">
        <v>2</v>
      </c>
      <c r="G24" s="133">
        <v>2</v>
      </c>
      <c r="H24" s="133">
        <v>2</v>
      </c>
      <c r="I24" s="133">
        <v>2</v>
      </c>
      <c r="J24" s="133">
        <v>2</v>
      </c>
      <c r="K24" s="133">
        <v>2</v>
      </c>
      <c r="L24" s="133">
        <v>2</v>
      </c>
      <c r="M24" s="133">
        <v>2</v>
      </c>
      <c r="N24" s="133">
        <v>2</v>
      </c>
      <c r="O24" s="133">
        <v>2</v>
      </c>
      <c r="P24" s="133">
        <v>2</v>
      </c>
      <c r="Q24" s="158"/>
      <c r="R24" s="158"/>
      <c r="S24" s="201"/>
      <c r="T24" s="133">
        <v>2</v>
      </c>
      <c r="U24" s="133">
        <v>2</v>
      </c>
      <c r="V24" s="133">
        <v>2</v>
      </c>
      <c r="W24" s="143">
        <f t="shared" si="1"/>
        <v>28</v>
      </c>
      <c r="X24" s="217"/>
      <c r="Y24" s="218"/>
      <c r="Z24" s="173">
        <v>2</v>
      </c>
      <c r="AA24" s="173">
        <v>2</v>
      </c>
      <c r="AB24" s="173">
        <v>2</v>
      </c>
      <c r="AC24" s="173">
        <v>2</v>
      </c>
      <c r="AD24" s="173">
        <v>2</v>
      </c>
      <c r="AE24" s="173">
        <v>2</v>
      </c>
      <c r="AF24" s="173">
        <v>2</v>
      </c>
      <c r="AG24" s="173">
        <v>2</v>
      </c>
      <c r="AH24" s="173">
        <v>2</v>
      </c>
      <c r="AI24" s="173">
        <v>2</v>
      </c>
      <c r="AJ24" s="173">
        <v>2</v>
      </c>
      <c r="AK24" s="173">
        <v>2</v>
      </c>
      <c r="AL24" s="174"/>
      <c r="AM24" s="174"/>
      <c r="AN24" s="173">
        <v>2</v>
      </c>
      <c r="AO24" s="173">
        <v>2</v>
      </c>
      <c r="AP24" s="173">
        <v>2</v>
      </c>
      <c r="AQ24" s="215"/>
      <c r="AR24" s="215"/>
      <c r="AS24" s="215"/>
      <c r="AT24" s="215"/>
      <c r="AU24" s="215"/>
      <c r="AV24" s="215"/>
      <c r="AW24" s="215"/>
      <c r="AX24" s="173">
        <v>2</v>
      </c>
      <c r="AY24" s="165">
        <f t="shared" si="5"/>
        <v>32</v>
      </c>
      <c r="AZ24" s="142"/>
      <c r="BA24" s="142"/>
      <c r="BB24" s="142"/>
      <c r="BC24" s="142"/>
      <c r="BD24" s="142"/>
      <c r="BE24" s="142"/>
      <c r="BF24" s="142"/>
      <c r="BG24" s="142"/>
      <c r="BH24" s="51">
        <f t="shared" si="6"/>
        <v>60</v>
      </c>
    </row>
    <row r="25" spans="2:109" s="239" customFormat="1" ht="15" customHeight="1" thickBot="1">
      <c r="B25" s="346"/>
      <c r="C25" s="415" t="s">
        <v>101</v>
      </c>
      <c r="D25" s="360" t="s">
        <v>102</v>
      </c>
      <c r="E25" s="73" t="s">
        <v>17</v>
      </c>
      <c r="F25" s="134">
        <f>F27</f>
        <v>4</v>
      </c>
      <c r="G25" s="134">
        <f aca="true" t="shared" si="11" ref="G25:V25">G27</f>
        <v>2</v>
      </c>
      <c r="H25" s="134">
        <f t="shared" si="11"/>
        <v>4</v>
      </c>
      <c r="I25" s="134">
        <f t="shared" si="11"/>
        <v>2</v>
      </c>
      <c r="J25" s="134">
        <f t="shared" si="11"/>
        <v>4</v>
      </c>
      <c r="K25" s="134">
        <f t="shared" si="11"/>
        <v>2</v>
      </c>
      <c r="L25" s="134">
        <f t="shared" si="11"/>
        <v>4</v>
      </c>
      <c r="M25" s="134">
        <f t="shared" si="11"/>
        <v>2</v>
      </c>
      <c r="N25" s="134">
        <f t="shared" si="11"/>
        <v>4</v>
      </c>
      <c r="O25" s="134">
        <f t="shared" si="11"/>
        <v>4</v>
      </c>
      <c r="P25" s="134">
        <f t="shared" si="11"/>
        <v>0</v>
      </c>
      <c r="Q25" s="158">
        <v>0</v>
      </c>
      <c r="R25" s="158">
        <v>0</v>
      </c>
      <c r="S25" s="201">
        <v>0</v>
      </c>
      <c r="T25" s="134">
        <f t="shared" si="11"/>
        <v>4</v>
      </c>
      <c r="U25" s="134">
        <f t="shared" si="11"/>
        <v>2</v>
      </c>
      <c r="V25" s="134">
        <f t="shared" si="11"/>
        <v>4</v>
      </c>
      <c r="W25" s="143">
        <f t="shared" si="1"/>
        <v>42</v>
      </c>
      <c r="X25" s="217"/>
      <c r="Y25" s="218"/>
      <c r="Z25" s="175">
        <f>Z27</f>
        <v>0</v>
      </c>
      <c r="AA25" s="175">
        <f aca="true" t="shared" si="12" ref="AA25:AX25">AA27</f>
        <v>0</v>
      </c>
      <c r="AB25" s="175">
        <f t="shared" si="12"/>
        <v>0</v>
      </c>
      <c r="AC25" s="175">
        <f t="shared" si="12"/>
        <v>0</v>
      </c>
      <c r="AD25" s="175">
        <f t="shared" si="12"/>
        <v>0</v>
      </c>
      <c r="AE25" s="175">
        <f t="shared" si="12"/>
        <v>0</v>
      </c>
      <c r="AF25" s="175">
        <f t="shared" si="12"/>
        <v>0</v>
      </c>
      <c r="AG25" s="175">
        <f t="shared" si="12"/>
        <v>0</v>
      </c>
      <c r="AH25" s="175">
        <f t="shared" si="12"/>
        <v>0</v>
      </c>
      <c r="AI25" s="175">
        <f t="shared" si="12"/>
        <v>0</v>
      </c>
      <c r="AJ25" s="175">
        <f t="shared" si="12"/>
        <v>0</v>
      </c>
      <c r="AK25" s="175">
        <f t="shared" si="12"/>
        <v>0</v>
      </c>
      <c r="AL25" s="174">
        <f t="shared" si="12"/>
        <v>0</v>
      </c>
      <c r="AM25" s="174">
        <f>AM27</f>
        <v>0</v>
      </c>
      <c r="AN25" s="175">
        <f t="shared" si="12"/>
        <v>0</v>
      </c>
      <c r="AO25" s="175">
        <f t="shared" si="12"/>
        <v>0</v>
      </c>
      <c r="AP25" s="175">
        <f t="shared" si="12"/>
        <v>0</v>
      </c>
      <c r="AQ25" s="215">
        <f t="shared" si="12"/>
        <v>0</v>
      </c>
      <c r="AR25" s="215">
        <f t="shared" si="12"/>
        <v>0</v>
      </c>
      <c r="AS25" s="215">
        <f t="shared" si="12"/>
        <v>0</v>
      </c>
      <c r="AT25" s="215">
        <f t="shared" si="12"/>
        <v>0</v>
      </c>
      <c r="AU25" s="215">
        <f t="shared" si="12"/>
        <v>0</v>
      </c>
      <c r="AV25" s="215">
        <f t="shared" si="12"/>
        <v>0</v>
      </c>
      <c r="AW25" s="215">
        <f t="shared" si="12"/>
        <v>0</v>
      </c>
      <c r="AX25" s="175">
        <f t="shared" si="12"/>
        <v>0</v>
      </c>
      <c r="AY25" s="165">
        <f t="shared" si="5"/>
        <v>0</v>
      </c>
      <c r="AZ25" s="142"/>
      <c r="BA25" s="142"/>
      <c r="BB25" s="142"/>
      <c r="BC25" s="142"/>
      <c r="BD25" s="142"/>
      <c r="BE25" s="142"/>
      <c r="BF25" s="142"/>
      <c r="BG25" s="142"/>
      <c r="BH25" s="51">
        <f t="shared" si="6"/>
        <v>42</v>
      </c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</row>
    <row r="26" spans="2:109" s="239" customFormat="1" ht="13.5" customHeight="1" thickBot="1">
      <c r="B26" s="346"/>
      <c r="C26" s="414"/>
      <c r="D26" s="361"/>
      <c r="E26" s="73" t="s">
        <v>18</v>
      </c>
      <c r="F26" s="134">
        <f>F28</f>
        <v>2</v>
      </c>
      <c r="G26" s="134">
        <f aca="true" t="shared" si="13" ref="G26:V26">G28</f>
        <v>1</v>
      </c>
      <c r="H26" s="134">
        <f t="shared" si="13"/>
        <v>2</v>
      </c>
      <c r="I26" s="134">
        <f t="shared" si="13"/>
        <v>1</v>
      </c>
      <c r="J26" s="134">
        <f t="shared" si="13"/>
        <v>2</v>
      </c>
      <c r="K26" s="134">
        <f t="shared" si="13"/>
        <v>1</v>
      </c>
      <c r="L26" s="134">
        <f t="shared" si="13"/>
        <v>2</v>
      </c>
      <c r="M26" s="134">
        <f t="shared" si="13"/>
        <v>1</v>
      </c>
      <c r="N26" s="134">
        <f t="shared" si="13"/>
        <v>2</v>
      </c>
      <c r="O26" s="134">
        <f t="shared" si="13"/>
        <v>2</v>
      </c>
      <c r="P26" s="134">
        <f t="shared" si="13"/>
        <v>0</v>
      </c>
      <c r="Q26" s="158">
        <v>0</v>
      </c>
      <c r="R26" s="158">
        <v>0</v>
      </c>
      <c r="S26" s="201"/>
      <c r="T26" s="134">
        <f t="shared" si="13"/>
        <v>2</v>
      </c>
      <c r="U26" s="134">
        <f t="shared" si="13"/>
        <v>1</v>
      </c>
      <c r="V26" s="134">
        <f t="shared" si="13"/>
        <v>2</v>
      </c>
      <c r="W26" s="143">
        <f t="shared" si="1"/>
        <v>21</v>
      </c>
      <c r="X26" s="217"/>
      <c r="Y26" s="218"/>
      <c r="Z26" s="175">
        <f>Z28</f>
        <v>0</v>
      </c>
      <c r="AA26" s="175">
        <f aca="true" t="shared" si="14" ref="AA26:AX26">AA28</f>
        <v>0</v>
      </c>
      <c r="AB26" s="175">
        <f t="shared" si="14"/>
        <v>0</v>
      </c>
      <c r="AC26" s="175">
        <f t="shared" si="14"/>
        <v>0</v>
      </c>
      <c r="AD26" s="175">
        <f t="shared" si="14"/>
        <v>0</v>
      </c>
      <c r="AE26" s="175">
        <f t="shared" si="14"/>
        <v>0</v>
      </c>
      <c r="AF26" s="175">
        <f t="shared" si="14"/>
        <v>0</v>
      </c>
      <c r="AG26" s="175">
        <f t="shared" si="14"/>
        <v>0</v>
      </c>
      <c r="AH26" s="175">
        <f t="shared" si="14"/>
        <v>0</v>
      </c>
      <c r="AI26" s="175">
        <f t="shared" si="14"/>
        <v>0</v>
      </c>
      <c r="AJ26" s="175">
        <f t="shared" si="14"/>
        <v>0</v>
      </c>
      <c r="AK26" s="175">
        <f t="shared" si="14"/>
        <v>0</v>
      </c>
      <c r="AL26" s="174">
        <f t="shared" si="14"/>
        <v>0</v>
      </c>
      <c r="AM26" s="174">
        <f>AM28</f>
        <v>0</v>
      </c>
      <c r="AN26" s="175">
        <f t="shared" si="14"/>
        <v>0</v>
      </c>
      <c r="AO26" s="175">
        <f t="shared" si="14"/>
        <v>0</v>
      </c>
      <c r="AP26" s="175">
        <f t="shared" si="14"/>
        <v>0</v>
      </c>
      <c r="AQ26" s="215">
        <f t="shared" si="14"/>
        <v>0</v>
      </c>
      <c r="AR26" s="215">
        <f t="shared" si="14"/>
        <v>0</v>
      </c>
      <c r="AS26" s="215">
        <f t="shared" si="14"/>
        <v>0</v>
      </c>
      <c r="AT26" s="215">
        <f t="shared" si="14"/>
        <v>0</v>
      </c>
      <c r="AU26" s="215">
        <f t="shared" si="14"/>
        <v>0</v>
      </c>
      <c r="AV26" s="215">
        <f t="shared" si="14"/>
        <v>0</v>
      </c>
      <c r="AW26" s="215">
        <f t="shared" si="14"/>
        <v>0</v>
      </c>
      <c r="AX26" s="175">
        <f t="shared" si="14"/>
        <v>0</v>
      </c>
      <c r="AY26" s="165">
        <f t="shared" si="5"/>
        <v>0</v>
      </c>
      <c r="AZ26" s="142"/>
      <c r="BA26" s="142"/>
      <c r="BB26" s="142"/>
      <c r="BC26" s="142"/>
      <c r="BD26" s="142"/>
      <c r="BE26" s="142"/>
      <c r="BF26" s="142"/>
      <c r="BG26" s="142"/>
      <c r="BH26" s="51">
        <f t="shared" si="6"/>
        <v>21</v>
      </c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</row>
    <row r="27" spans="2:60" ht="15.75" thickBot="1">
      <c r="B27" s="346"/>
      <c r="C27" s="362" t="s">
        <v>138</v>
      </c>
      <c r="D27" s="366" t="s">
        <v>139</v>
      </c>
      <c r="E27" s="41" t="s">
        <v>17</v>
      </c>
      <c r="F27" s="133">
        <v>4</v>
      </c>
      <c r="G27" s="133">
        <v>2</v>
      </c>
      <c r="H27" s="133">
        <v>4</v>
      </c>
      <c r="I27" s="133">
        <v>2</v>
      </c>
      <c r="J27" s="133">
        <v>4</v>
      </c>
      <c r="K27" s="133">
        <v>2</v>
      </c>
      <c r="L27" s="133">
        <v>4</v>
      </c>
      <c r="M27" s="133">
        <v>2</v>
      </c>
      <c r="N27" s="133">
        <v>4</v>
      </c>
      <c r="O27" s="133">
        <v>4</v>
      </c>
      <c r="P27" s="133">
        <v>0</v>
      </c>
      <c r="Q27" s="158"/>
      <c r="R27" s="158"/>
      <c r="S27" s="201"/>
      <c r="T27" s="133">
        <v>4</v>
      </c>
      <c r="U27" s="133">
        <v>2</v>
      </c>
      <c r="V27" s="133">
        <v>4</v>
      </c>
      <c r="W27" s="143">
        <f t="shared" si="1"/>
        <v>42</v>
      </c>
      <c r="X27" s="217"/>
      <c r="Y27" s="218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4"/>
      <c r="AM27" s="174"/>
      <c r="AN27" s="173"/>
      <c r="AO27" s="173"/>
      <c r="AP27" s="173"/>
      <c r="AQ27" s="215"/>
      <c r="AR27" s="215"/>
      <c r="AS27" s="215"/>
      <c r="AT27" s="215"/>
      <c r="AU27" s="215"/>
      <c r="AV27" s="215"/>
      <c r="AW27" s="215"/>
      <c r="AX27" s="173"/>
      <c r="AY27" s="165">
        <f t="shared" si="5"/>
        <v>0</v>
      </c>
      <c r="AZ27" s="142"/>
      <c r="BA27" s="142"/>
      <c r="BB27" s="142"/>
      <c r="BC27" s="142"/>
      <c r="BD27" s="142"/>
      <c r="BE27" s="142"/>
      <c r="BF27" s="142"/>
      <c r="BG27" s="142"/>
      <c r="BH27" s="51">
        <f t="shared" si="6"/>
        <v>42</v>
      </c>
    </row>
    <row r="28" spans="2:60" ht="15.75" thickBot="1">
      <c r="B28" s="346"/>
      <c r="C28" s="363"/>
      <c r="D28" s="423"/>
      <c r="E28" s="41" t="s">
        <v>18</v>
      </c>
      <c r="F28" s="133">
        <v>2</v>
      </c>
      <c r="G28" s="133">
        <v>1</v>
      </c>
      <c r="H28" s="133">
        <v>2</v>
      </c>
      <c r="I28" s="133">
        <v>1</v>
      </c>
      <c r="J28" s="133">
        <v>2</v>
      </c>
      <c r="K28" s="133">
        <v>1</v>
      </c>
      <c r="L28" s="133">
        <v>2</v>
      </c>
      <c r="M28" s="133">
        <v>1</v>
      </c>
      <c r="N28" s="133">
        <v>2</v>
      </c>
      <c r="O28" s="133">
        <v>2</v>
      </c>
      <c r="P28" s="133">
        <v>0</v>
      </c>
      <c r="Q28" s="158"/>
      <c r="R28" s="158"/>
      <c r="S28" s="201"/>
      <c r="T28" s="133">
        <v>2</v>
      </c>
      <c r="U28" s="133">
        <v>1</v>
      </c>
      <c r="V28" s="133">
        <v>2</v>
      </c>
      <c r="W28" s="143">
        <f t="shared" si="1"/>
        <v>21</v>
      </c>
      <c r="X28" s="217"/>
      <c r="Y28" s="218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4"/>
      <c r="AM28" s="174"/>
      <c r="AN28" s="173"/>
      <c r="AO28" s="173"/>
      <c r="AP28" s="173"/>
      <c r="AQ28" s="215"/>
      <c r="AR28" s="215"/>
      <c r="AS28" s="215"/>
      <c r="AT28" s="215"/>
      <c r="AU28" s="215"/>
      <c r="AV28" s="215"/>
      <c r="AW28" s="215"/>
      <c r="AX28" s="173"/>
      <c r="AY28" s="165">
        <f t="shared" si="5"/>
        <v>0</v>
      </c>
      <c r="AZ28" s="142"/>
      <c r="BA28" s="142"/>
      <c r="BB28" s="142"/>
      <c r="BC28" s="142"/>
      <c r="BD28" s="142"/>
      <c r="BE28" s="142"/>
      <c r="BF28" s="142"/>
      <c r="BG28" s="142"/>
      <c r="BH28" s="51">
        <f t="shared" si="6"/>
        <v>21</v>
      </c>
    </row>
    <row r="29" spans="2:60" ht="13.5" customHeight="1" thickBot="1">
      <c r="B29" s="346"/>
      <c r="C29" s="368" t="s">
        <v>110</v>
      </c>
      <c r="D29" s="360" t="s">
        <v>111</v>
      </c>
      <c r="E29" s="212" t="s">
        <v>17</v>
      </c>
      <c r="F29" s="134">
        <f>F31+F43</f>
        <v>28</v>
      </c>
      <c r="G29" s="134">
        <f aca="true" t="shared" si="15" ref="G29:V29">G31+G43</f>
        <v>30</v>
      </c>
      <c r="H29" s="134">
        <f t="shared" si="15"/>
        <v>28</v>
      </c>
      <c r="I29" s="134">
        <f t="shared" si="15"/>
        <v>30</v>
      </c>
      <c r="J29" s="134">
        <f t="shared" si="15"/>
        <v>28</v>
      </c>
      <c r="K29" s="134">
        <f t="shared" si="15"/>
        <v>30</v>
      </c>
      <c r="L29" s="134">
        <f t="shared" si="15"/>
        <v>28</v>
      </c>
      <c r="M29" s="134">
        <f t="shared" si="15"/>
        <v>30</v>
      </c>
      <c r="N29" s="134">
        <f t="shared" si="15"/>
        <v>28</v>
      </c>
      <c r="O29" s="134">
        <f t="shared" si="15"/>
        <v>28</v>
      </c>
      <c r="P29" s="134">
        <f t="shared" si="15"/>
        <v>14</v>
      </c>
      <c r="Q29" s="158">
        <f t="shared" si="15"/>
        <v>18</v>
      </c>
      <c r="R29" s="158">
        <f t="shared" si="15"/>
        <v>36</v>
      </c>
      <c r="S29" s="201">
        <f t="shared" si="15"/>
        <v>36</v>
      </c>
      <c r="T29" s="134">
        <f t="shared" si="15"/>
        <v>28</v>
      </c>
      <c r="U29" s="134">
        <f t="shared" si="15"/>
        <v>30</v>
      </c>
      <c r="V29" s="134">
        <f t="shared" si="15"/>
        <v>28</v>
      </c>
      <c r="W29" s="143">
        <f t="shared" si="1"/>
        <v>478</v>
      </c>
      <c r="X29" s="217"/>
      <c r="Y29" s="218"/>
      <c r="Z29" s="175">
        <f>Z31+Z43</f>
        <v>30</v>
      </c>
      <c r="AA29" s="175">
        <f aca="true" t="shared" si="16" ref="AA29:AX29">AA31+AA43</f>
        <v>28</v>
      </c>
      <c r="AB29" s="175">
        <f t="shared" si="16"/>
        <v>30</v>
      </c>
      <c r="AC29" s="175">
        <f t="shared" si="16"/>
        <v>28</v>
      </c>
      <c r="AD29" s="175">
        <f t="shared" si="16"/>
        <v>30</v>
      </c>
      <c r="AE29" s="175">
        <f t="shared" si="16"/>
        <v>28</v>
      </c>
      <c r="AF29" s="175">
        <f t="shared" si="16"/>
        <v>28</v>
      </c>
      <c r="AG29" s="175">
        <f t="shared" si="16"/>
        <v>28</v>
      </c>
      <c r="AH29" s="175">
        <f t="shared" si="16"/>
        <v>30</v>
      </c>
      <c r="AI29" s="175">
        <f t="shared" si="16"/>
        <v>28</v>
      </c>
      <c r="AJ29" s="175">
        <f t="shared" si="16"/>
        <v>30</v>
      </c>
      <c r="AK29" s="175">
        <f t="shared" si="16"/>
        <v>28</v>
      </c>
      <c r="AL29" s="174">
        <f t="shared" si="16"/>
        <v>36</v>
      </c>
      <c r="AM29" s="174">
        <f>AM31+AM43</f>
        <v>18</v>
      </c>
      <c r="AN29" s="175">
        <f t="shared" si="16"/>
        <v>14</v>
      </c>
      <c r="AO29" s="175">
        <f t="shared" si="16"/>
        <v>28</v>
      </c>
      <c r="AP29" s="175">
        <f t="shared" si="16"/>
        <v>30</v>
      </c>
      <c r="AQ29" s="215">
        <f t="shared" si="16"/>
        <v>36</v>
      </c>
      <c r="AR29" s="215">
        <f t="shared" si="16"/>
        <v>36</v>
      </c>
      <c r="AS29" s="215">
        <f t="shared" si="16"/>
        <v>36</v>
      </c>
      <c r="AT29" s="215">
        <f t="shared" si="16"/>
        <v>36</v>
      </c>
      <c r="AU29" s="215">
        <f t="shared" si="16"/>
        <v>36</v>
      </c>
      <c r="AV29" s="215">
        <f t="shared" si="16"/>
        <v>36</v>
      </c>
      <c r="AW29" s="215">
        <f t="shared" si="16"/>
        <v>36</v>
      </c>
      <c r="AX29" s="175">
        <f t="shared" si="16"/>
        <v>28</v>
      </c>
      <c r="AY29" s="165">
        <f t="shared" si="5"/>
        <v>752</v>
      </c>
      <c r="AZ29" s="142"/>
      <c r="BA29" s="142"/>
      <c r="BB29" s="142"/>
      <c r="BC29" s="142"/>
      <c r="BD29" s="142"/>
      <c r="BE29" s="142"/>
      <c r="BF29" s="142"/>
      <c r="BG29" s="142"/>
      <c r="BH29" s="51">
        <f t="shared" si="6"/>
        <v>1230</v>
      </c>
    </row>
    <row r="30" spans="2:60" ht="15" customHeight="1" thickBot="1">
      <c r="B30" s="346"/>
      <c r="C30" s="414"/>
      <c r="D30" s="361"/>
      <c r="E30" s="89" t="s">
        <v>18</v>
      </c>
      <c r="F30" s="175">
        <f>F32+F44</f>
        <v>14</v>
      </c>
      <c r="G30" s="175">
        <f aca="true" t="shared" si="17" ref="G30:V30">G32+G44</f>
        <v>15</v>
      </c>
      <c r="H30" s="175">
        <f t="shared" si="17"/>
        <v>14</v>
      </c>
      <c r="I30" s="175">
        <f t="shared" si="17"/>
        <v>15</v>
      </c>
      <c r="J30" s="175">
        <f t="shared" si="17"/>
        <v>14</v>
      </c>
      <c r="K30" s="175">
        <f t="shared" si="17"/>
        <v>15</v>
      </c>
      <c r="L30" s="175">
        <f t="shared" si="17"/>
        <v>14</v>
      </c>
      <c r="M30" s="175">
        <f t="shared" si="17"/>
        <v>15</v>
      </c>
      <c r="N30" s="175">
        <f t="shared" si="17"/>
        <v>14</v>
      </c>
      <c r="O30" s="175">
        <f t="shared" si="17"/>
        <v>14</v>
      </c>
      <c r="P30" s="175">
        <f t="shared" si="17"/>
        <v>7</v>
      </c>
      <c r="Q30" s="174">
        <f t="shared" si="17"/>
        <v>0</v>
      </c>
      <c r="R30" s="174">
        <f t="shared" si="17"/>
        <v>0</v>
      </c>
      <c r="S30" s="215">
        <f t="shared" si="17"/>
        <v>0</v>
      </c>
      <c r="T30" s="175">
        <f t="shared" si="17"/>
        <v>14</v>
      </c>
      <c r="U30" s="175">
        <f t="shared" si="17"/>
        <v>15</v>
      </c>
      <c r="V30" s="175">
        <f t="shared" si="17"/>
        <v>14</v>
      </c>
      <c r="W30" s="143">
        <f t="shared" si="1"/>
        <v>194</v>
      </c>
      <c r="X30" s="217"/>
      <c r="Y30" s="218"/>
      <c r="Z30" s="175">
        <f>Z32+Z44</f>
        <v>14</v>
      </c>
      <c r="AA30" s="175">
        <f aca="true" t="shared" si="18" ref="AA30:AX30">AA32+AA44</f>
        <v>14</v>
      </c>
      <c r="AB30" s="175">
        <f t="shared" si="18"/>
        <v>15</v>
      </c>
      <c r="AC30" s="175">
        <f t="shared" si="18"/>
        <v>15</v>
      </c>
      <c r="AD30" s="175">
        <f t="shared" si="18"/>
        <v>15</v>
      </c>
      <c r="AE30" s="175">
        <f t="shared" si="18"/>
        <v>15</v>
      </c>
      <c r="AF30" s="175">
        <f t="shared" si="18"/>
        <v>14</v>
      </c>
      <c r="AG30" s="175">
        <f t="shared" si="18"/>
        <v>14</v>
      </c>
      <c r="AH30" s="175">
        <f t="shared" si="18"/>
        <v>15</v>
      </c>
      <c r="AI30" s="175">
        <f t="shared" si="18"/>
        <v>14</v>
      </c>
      <c r="AJ30" s="175">
        <f t="shared" si="18"/>
        <v>15</v>
      </c>
      <c r="AK30" s="175">
        <f t="shared" si="18"/>
        <v>14</v>
      </c>
      <c r="AL30" s="174">
        <f t="shared" si="18"/>
        <v>0</v>
      </c>
      <c r="AM30" s="174">
        <f>AM32+AM44</f>
        <v>0</v>
      </c>
      <c r="AN30" s="175">
        <f t="shared" si="18"/>
        <v>7</v>
      </c>
      <c r="AO30" s="175">
        <f t="shared" si="18"/>
        <v>14</v>
      </c>
      <c r="AP30" s="175">
        <f t="shared" si="18"/>
        <v>15</v>
      </c>
      <c r="AQ30" s="215">
        <f t="shared" si="18"/>
        <v>0</v>
      </c>
      <c r="AR30" s="215">
        <f t="shared" si="18"/>
        <v>0</v>
      </c>
      <c r="AS30" s="215">
        <f t="shared" si="18"/>
        <v>0</v>
      </c>
      <c r="AT30" s="215">
        <f t="shared" si="18"/>
        <v>0</v>
      </c>
      <c r="AU30" s="215">
        <f t="shared" si="18"/>
        <v>0</v>
      </c>
      <c r="AV30" s="215">
        <f t="shared" si="18"/>
        <v>0</v>
      </c>
      <c r="AW30" s="215">
        <f t="shared" si="18"/>
        <v>0</v>
      </c>
      <c r="AX30" s="175">
        <f t="shared" si="18"/>
        <v>13</v>
      </c>
      <c r="AY30" s="165">
        <f t="shared" si="5"/>
        <v>223</v>
      </c>
      <c r="AZ30" s="142"/>
      <c r="BA30" s="142"/>
      <c r="BB30" s="142"/>
      <c r="BC30" s="142"/>
      <c r="BD30" s="142"/>
      <c r="BE30" s="142"/>
      <c r="BF30" s="142"/>
      <c r="BG30" s="142"/>
      <c r="BH30" s="51">
        <f t="shared" si="6"/>
        <v>417</v>
      </c>
    </row>
    <row r="31" spans="2:60" ht="15.75" thickBot="1">
      <c r="B31" s="346"/>
      <c r="C31" s="416" t="s">
        <v>81</v>
      </c>
      <c r="D31" s="418" t="s">
        <v>33</v>
      </c>
      <c r="E31" s="210" t="s">
        <v>17</v>
      </c>
      <c r="F31" s="197">
        <f>F33+F35+F37+F39+F41</f>
        <v>14</v>
      </c>
      <c r="G31" s="197">
        <f aca="true" t="shared" si="19" ref="G31:S31">G33+G35+G37+G39+G41</f>
        <v>16</v>
      </c>
      <c r="H31" s="197">
        <f t="shared" si="19"/>
        <v>16</v>
      </c>
      <c r="I31" s="197">
        <f t="shared" si="19"/>
        <v>16</v>
      </c>
      <c r="J31" s="197">
        <f t="shared" si="19"/>
        <v>16</v>
      </c>
      <c r="K31" s="197">
        <f t="shared" si="19"/>
        <v>14</v>
      </c>
      <c r="L31" s="197">
        <f t="shared" si="19"/>
        <v>14</v>
      </c>
      <c r="M31" s="197">
        <f t="shared" si="19"/>
        <v>16</v>
      </c>
      <c r="N31" s="197">
        <f t="shared" si="19"/>
        <v>14</v>
      </c>
      <c r="O31" s="197">
        <f>O33+O35+O37+O39+O41</f>
        <v>16</v>
      </c>
      <c r="P31" s="197">
        <f t="shared" si="19"/>
        <v>4</v>
      </c>
      <c r="Q31" s="155">
        <f t="shared" si="19"/>
        <v>0</v>
      </c>
      <c r="R31" s="155">
        <f t="shared" si="19"/>
        <v>0</v>
      </c>
      <c r="S31" s="202">
        <f t="shared" si="19"/>
        <v>0</v>
      </c>
      <c r="T31" s="197">
        <f>T33+T35+T37+T39+T41</f>
        <v>14</v>
      </c>
      <c r="U31" s="197">
        <f>U33+U35+U37+U39+U41</f>
        <v>16</v>
      </c>
      <c r="V31" s="197">
        <f>V33+V35+V37+V39+V41</f>
        <v>14</v>
      </c>
      <c r="W31" s="143">
        <f t="shared" si="1"/>
        <v>200</v>
      </c>
      <c r="X31" s="217"/>
      <c r="Y31" s="176"/>
      <c r="Z31" s="197">
        <f>Z33+Z35+Z37+Z39+Z41</f>
        <v>10</v>
      </c>
      <c r="AA31" s="197">
        <f aca="true" t="shared" si="20" ref="AA31:AO31">AA33+AA35+AA37+AA39+AA41</f>
        <v>10</v>
      </c>
      <c r="AB31" s="197">
        <f t="shared" si="20"/>
        <v>10</v>
      </c>
      <c r="AC31" s="197">
        <f t="shared" si="20"/>
        <v>10</v>
      </c>
      <c r="AD31" s="197">
        <f t="shared" si="20"/>
        <v>10</v>
      </c>
      <c r="AE31" s="197">
        <f t="shared" si="20"/>
        <v>8</v>
      </c>
      <c r="AF31" s="197">
        <f t="shared" si="20"/>
        <v>10</v>
      </c>
      <c r="AG31" s="197">
        <f t="shared" si="20"/>
        <v>8</v>
      </c>
      <c r="AH31" s="197">
        <f t="shared" si="20"/>
        <v>10</v>
      </c>
      <c r="AI31" s="197">
        <f t="shared" si="20"/>
        <v>10</v>
      </c>
      <c r="AJ31" s="197">
        <f t="shared" si="20"/>
        <v>10</v>
      </c>
      <c r="AK31" s="197">
        <f t="shared" si="20"/>
        <v>10</v>
      </c>
      <c r="AL31" s="155">
        <f t="shared" si="20"/>
        <v>0</v>
      </c>
      <c r="AM31" s="155">
        <f>AM33+AM35+AM37+AM39+AM41</f>
        <v>0</v>
      </c>
      <c r="AN31" s="197">
        <f t="shared" si="20"/>
        <v>2</v>
      </c>
      <c r="AO31" s="197">
        <f t="shared" si="20"/>
        <v>10</v>
      </c>
      <c r="AP31" s="197">
        <f>AP33+AP35+AP37+AP39+AP41</f>
        <v>10</v>
      </c>
      <c r="AQ31" s="202">
        <f aca="true" t="shared" si="21" ref="AQ31:AX31">AQ33+AQ35+AQ37+AQ39+AQ41</f>
        <v>0</v>
      </c>
      <c r="AR31" s="202">
        <f t="shared" si="21"/>
        <v>0</v>
      </c>
      <c r="AS31" s="202">
        <f t="shared" si="21"/>
        <v>0</v>
      </c>
      <c r="AT31" s="202">
        <f t="shared" si="21"/>
        <v>0</v>
      </c>
      <c r="AU31" s="202">
        <f t="shared" si="21"/>
        <v>0</v>
      </c>
      <c r="AV31" s="202">
        <f t="shared" si="21"/>
        <v>0</v>
      </c>
      <c r="AW31" s="202">
        <f t="shared" si="21"/>
        <v>0</v>
      </c>
      <c r="AX31" s="197">
        <f t="shared" si="21"/>
        <v>10</v>
      </c>
      <c r="AY31" s="165">
        <f t="shared" si="5"/>
        <v>148</v>
      </c>
      <c r="AZ31" s="139"/>
      <c r="BA31" s="139"/>
      <c r="BB31" s="139"/>
      <c r="BC31" s="139"/>
      <c r="BD31" s="139"/>
      <c r="BE31" s="139"/>
      <c r="BF31" s="139"/>
      <c r="BG31" s="145"/>
      <c r="BH31" s="51">
        <f t="shared" si="6"/>
        <v>348</v>
      </c>
    </row>
    <row r="32" spans="2:60" ht="15.75" customHeight="1" thickBot="1">
      <c r="B32" s="346"/>
      <c r="C32" s="417"/>
      <c r="D32" s="419"/>
      <c r="E32" s="211" t="s">
        <v>18</v>
      </c>
      <c r="F32" s="197">
        <f>F34+F36+F38+F40+F42</f>
        <v>7</v>
      </c>
      <c r="G32" s="197">
        <f aca="true" t="shared" si="22" ref="G32:V32">G34+G36+G38+G40+G42</f>
        <v>8</v>
      </c>
      <c r="H32" s="197">
        <f t="shared" si="22"/>
        <v>8</v>
      </c>
      <c r="I32" s="197">
        <f t="shared" si="22"/>
        <v>8</v>
      </c>
      <c r="J32" s="197">
        <f t="shared" si="22"/>
        <v>8</v>
      </c>
      <c r="K32" s="197">
        <f t="shared" si="22"/>
        <v>7</v>
      </c>
      <c r="L32" s="197">
        <f t="shared" si="22"/>
        <v>7</v>
      </c>
      <c r="M32" s="197">
        <f t="shared" si="22"/>
        <v>8</v>
      </c>
      <c r="N32" s="197">
        <f t="shared" si="22"/>
        <v>7</v>
      </c>
      <c r="O32" s="197">
        <f t="shared" si="22"/>
        <v>8</v>
      </c>
      <c r="P32" s="197">
        <f>P34+P36+P38+P40+P42</f>
        <v>2</v>
      </c>
      <c r="Q32" s="155">
        <f t="shared" si="22"/>
        <v>0</v>
      </c>
      <c r="R32" s="155">
        <f t="shared" si="22"/>
        <v>0</v>
      </c>
      <c r="S32" s="202">
        <f t="shared" si="22"/>
        <v>0</v>
      </c>
      <c r="T32" s="197">
        <f t="shared" si="22"/>
        <v>7</v>
      </c>
      <c r="U32" s="197">
        <f t="shared" si="22"/>
        <v>8</v>
      </c>
      <c r="V32" s="197">
        <f t="shared" si="22"/>
        <v>7</v>
      </c>
      <c r="W32" s="143">
        <f t="shared" si="1"/>
        <v>100</v>
      </c>
      <c r="X32" s="217"/>
      <c r="Y32" s="176"/>
      <c r="Z32" s="197">
        <f>Z34+Z36+Z38+Z40+Z42</f>
        <v>5</v>
      </c>
      <c r="AA32" s="197">
        <f aca="true" t="shared" si="23" ref="AA32:AX32">AA34+AA36+AA38+AA40+AA42</f>
        <v>5</v>
      </c>
      <c r="AB32" s="197">
        <f t="shared" si="23"/>
        <v>5</v>
      </c>
      <c r="AC32" s="197">
        <f t="shared" si="23"/>
        <v>5</v>
      </c>
      <c r="AD32" s="197">
        <f t="shared" si="23"/>
        <v>5</v>
      </c>
      <c r="AE32" s="197">
        <f t="shared" si="23"/>
        <v>5</v>
      </c>
      <c r="AF32" s="197">
        <f t="shared" si="23"/>
        <v>5</v>
      </c>
      <c r="AG32" s="197">
        <f t="shared" si="23"/>
        <v>4</v>
      </c>
      <c r="AH32" s="197">
        <f t="shared" si="23"/>
        <v>5</v>
      </c>
      <c r="AI32" s="197">
        <f t="shared" si="23"/>
        <v>5</v>
      </c>
      <c r="AJ32" s="197">
        <f t="shared" si="23"/>
        <v>5</v>
      </c>
      <c r="AK32" s="197">
        <f t="shared" si="23"/>
        <v>5</v>
      </c>
      <c r="AL32" s="155">
        <f t="shared" si="23"/>
        <v>0</v>
      </c>
      <c r="AM32" s="155">
        <f>AM34+AM36+AM38+AM40+AM42</f>
        <v>0</v>
      </c>
      <c r="AN32" s="197">
        <f t="shared" si="23"/>
        <v>1</v>
      </c>
      <c r="AO32" s="197">
        <f t="shared" si="23"/>
        <v>5</v>
      </c>
      <c r="AP32" s="197">
        <f t="shared" si="23"/>
        <v>5</v>
      </c>
      <c r="AQ32" s="202">
        <f t="shared" si="23"/>
        <v>0</v>
      </c>
      <c r="AR32" s="202">
        <f t="shared" si="23"/>
        <v>0</v>
      </c>
      <c r="AS32" s="202">
        <f t="shared" si="23"/>
        <v>0</v>
      </c>
      <c r="AT32" s="202">
        <f t="shared" si="23"/>
        <v>0</v>
      </c>
      <c r="AU32" s="202">
        <f t="shared" si="23"/>
        <v>0</v>
      </c>
      <c r="AV32" s="202">
        <f t="shared" si="23"/>
        <v>0</v>
      </c>
      <c r="AW32" s="202">
        <f t="shared" si="23"/>
        <v>0</v>
      </c>
      <c r="AX32" s="197">
        <f t="shared" si="23"/>
        <v>4</v>
      </c>
      <c r="AY32" s="165">
        <f t="shared" si="5"/>
        <v>74</v>
      </c>
      <c r="AZ32" s="139"/>
      <c r="BA32" s="139"/>
      <c r="BB32" s="139"/>
      <c r="BC32" s="139"/>
      <c r="BD32" s="139"/>
      <c r="BE32" s="139"/>
      <c r="BF32" s="139"/>
      <c r="BG32" s="145"/>
      <c r="BH32" s="51">
        <f t="shared" si="6"/>
        <v>174</v>
      </c>
    </row>
    <row r="33" spans="2:60" ht="15" customHeight="1" thickBot="1">
      <c r="B33" s="346"/>
      <c r="C33" s="362" t="s">
        <v>119</v>
      </c>
      <c r="D33" s="358" t="s">
        <v>118</v>
      </c>
      <c r="E33" s="121" t="s">
        <v>17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58"/>
      <c r="R33" s="158"/>
      <c r="S33" s="201"/>
      <c r="T33" s="133"/>
      <c r="U33" s="133"/>
      <c r="V33" s="133"/>
      <c r="W33" s="143">
        <f t="shared" si="1"/>
        <v>0</v>
      </c>
      <c r="X33" s="217"/>
      <c r="Y33" s="218"/>
      <c r="Z33" s="173">
        <v>6</v>
      </c>
      <c r="AA33" s="173">
        <v>6</v>
      </c>
      <c r="AB33" s="173">
        <v>6</v>
      </c>
      <c r="AC33" s="173">
        <v>4</v>
      </c>
      <c r="AD33" s="173">
        <v>6</v>
      </c>
      <c r="AE33" s="173">
        <v>4</v>
      </c>
      <c r="AF33" s="173">
        <v>6</v>
      </c>
      <c r="AG33" s="173">
        <v>4</v>
      </c>
      <c r="AH33" s="173">
        <v>6</v>
      </c>
      <c r="AI33" s="173">
        <v>6</v>
      </c>
      <c r="AJ33" s="173">
        <v>6</v>
      </c>
      <c r="AK33" s="173">
        <v>6</v>
      </c>
      <c r="AL33" s="174"/>
      <c r="AM33" s="174"/>
      <c r="AN33" s="173">
        <v>0</v>
      </c>
      <c r="AO33" s="173">
        <v>6</v>
      </c>
      <c r="AP33" s="173">
        <v>6</v>
      </c>
      <c r="AQ33" s="215"/>
      <c r="AR33" s="215"/>
      <c r="AS33" s="215"/>
      <c r="AT33" s="215"/>
      <c r="AU33" s="215"/>
      <c r="AV33" s="215"/>
      <c r="AW33" s="215"/>
      <c r="AX33" s="173">
        <v>6</v>
      </c>
      <c r="AY33" s="165">
        <f t="shared" si="5"/>
        <v>84</v>
      </c>
      <c r="AZ33" s="142"/>
      <c r="BA33" s="142"/>
      <c r="BB33" s="142"/>
      <c r="BC33" s="142"/>
      <c r="BD33" s="142"/>
      <c r="BE33" s="142"/>
      <c r="BF33" s="142"/>
      <c r="BG33" s="142"/>
      <c r="BH33" s="51">
        <f t="shared" si="6"/>
        <v>84</v>
      </c>
    </row>
    <row r="34" spans="2:60" ht="15" customHeight="1" thickBot="1">
      <c r="B34" s="346"/>
      <c r="C34" s="363"/>
      <c r="D34" s="359"/>
      <c r="E34" s="121" t="s">
        <v>18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58"/>
      <c r="R34" s="158"/>
      <c r="S34" s="201"/>
      <c r="T34" s="133"/>
      <c r="U34" s="133"/>
      <c r="V34" s="133"/>
      <c r="W34" s="143">
        <f t="shared" si="1"/>
        <v>0</v>
      </c>
      <c r="X34" s="217"/>
      <c r="Y34" s="218"/>
      <c r="Z34" s="173">
        <v>3</v>
      </c>
      <c r="AA34" s="173">
        <v>3</v>
      </c>
      <c r="AB34" s="173">
        <v>3</v>
      </c>
      <c r="AC34" s="173">
        <v>2</v>
      </c>
      <c r="AD34" s="173">
        <v>3</v>
      </c>
      <c r="AE34" s="173">
        <v>3</v>
      </c>
      <c r="AF34" s="173">
        <v>3</v>
      </c>
      <c r="AG34" s="173">
        <v>2</v>
      </c>
      <c r="AH34" s="173">
        <v>3</v>
      </c>
      <c r="AI34" s="173">
        <v>3</v>
      </c>
      <c r="AJ34" s="173">
        <v>3</v>
      </c>
      <c r="AK34" s="173">
        <v>3</v>
      </c>
      <c r="AL34" s="174"/>
      <c r="AM34" s="174"/>
      <c r="AN34" s="173">
        <v>0</v>
      </c>
      <c r="AO34" s="173">
        <v>3</v>
      </c>
      <c r="AP34" s="173">
        <v>3</v>
      </c>
      <c r="AQ34" s="215"/>
      <c r="AR34" s="215"/>
      <c r="AS34" s="215"/>
      <c r="AT34" s="215"/>
      <c r="AU34" s="215"/>
      <c r="AV34" s="215"/>
      <c r="AW34" s="215"/>
      <c r="AX34" s="173">
        <v>2</v>
      </c>
      <c r="AY34" s="165">
        <f t="shared" si="5"/>
        <v>42</v>
      </c>
      <c r="AZ34" s="142"/>
      <c r="BA34" s="142"/>
      <c r="BB34" s="142"/>
      <c r="BC34" s="142"/>
      <c r="BD34" s="142"/>
      <c r="BE34" s="142"/>
      <c r="BF34" s="142"/>
      <c r="BG34" s="142"/>
      <c r="BH34" s="51">
        <f>W34+AY34</f>
        <v>42</v>
      </c>
    </row>
    <row r="35" spans="2:60" ht="13.5" customHeight="1" thickBot="1">
      <c r="B35" s="346"/>
      <c r="C35" s="362" t="s">
        <v>140</v>
      </c>
      <c r="D35" s="366" t="s">
        <v>141</v>
      </c>
      <c r="E35" s="121" t="s">
        <v>17</v>
      </c>
      <c r="F35" s="133">
        <v>6</v>
      </c>
      <c r="G35" s="133">
        <v>8</v>
      </c>
      <c r="H35" s="133">
        <v>6</v>
      </c>
      <c r="I35" s="133">
        <v>6</v>
      </c>
      <c r="J35" s="133">
        <v>6</v>
      </c>
      <c r="K35" s="133">
        <v>6</v>
      </c>
      <c r="L35" s="133">
        <v>6</v>
      </c>
      <c r="M35" s="133">
        <v>6</v>
      </c>
      <c r="N35" s="133">
        <v>6</v>
      </c>
      <c r="O35" s="133">
        <v>8</v>
      </c>
      <c r="P35" s="133">
        <v>0</v>
      </c>
      <c r="Q35" s="158"/>
      <c r="R35" s="158"/>
      <c r="S35" s="201"/>
      <c r="T35" s="133">
        <v>6</v>
      </c>
      <c r="U35" s="133">
        <v>8</v>
      </c>
      <c r="V35" s="133">
        <v>6</v>
      </c>
      <c r="W35" s="143">
        <f t="shared" si="1"/>
        <v>84</v>
      </c>
      <c r="X35" s="217"/>
      <c r="Y35" s="218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4"/>
      <c r="AM35" s="174"/>
      <c r="AN35" s="173"/>
      <c r="AO35" s="173"/>
      <c r="AP35" s="173"/>
      <c r="AQ35" s="215"/>
      <c r="AR35" s="215"/>
      <c r="AS35" s="215"/>
      <c r="AT35" s="215"/>
      <c r="AU35" s="215"/>
      <c r="AV35" s="215"/>
      <c r="AW35" s="215"/>
      <c r="AX35" s="173"/>
      <c r="AY35" s="165">
        <f t="shared" si="5"/>
        <v>0</v>
      </c>
      <c r="AZ35" s="142"/>
      <c r="BA35" s="142"/>
      <c r="BB35" s="142"/>
      <c r="BC35" s="142"/>
      <c r="BD35" s="142"/>
      <c r="BE35" s="142"/>
      <c r="BF35" s="142"/>
      <c r="BG35" s="142"/>
      <c r="BH35" s="51">
        <f aca="true" t="shared" si="24" ref="BH35:BH40">W35+AY35</f>
        <v>84</v>
      </c>
    </row>
    <row r="36" spans="2:60" ht="15" customHeight="1" thickBot="1">
      <c r="B36" s="346"/>
      <c r="C36" s="363"/>
      <c r="D36" s="367"/>
      <c r="E36" s="121" t="s">
        <v>18</v>
      </c>
      <c r="F36" s="133">
        <v>3</v>
      </c>
      <c r="G36" s="133">
        <v>4</v>
      </c>
      <c r="H36" s="133">
        <v>3</v>
      </c>
      <c r="I36" s="133">
        <v>3</v>
      </c>
      <c r="J36" s="133">
        <v>3</v>
      </c>
      <c r="K36" s="133">
        <v>3</v>
      </c>
      <c r="L36" s="133">
        <v>3</v>
      </c>
      <c r="M36" s="133">
        <v>3</v>
      </c>
      <c r="N36" s="133">
        <v>3</v>
      </c>
      <c r="O36" s="133">
        <v>4</v>
      </c>
      <c r="P36" s="133">
        <v>0</v>
      </c>
      <c r="Q36" s="158"/>
      <c r="R36" s="158"/>
      <c r="S36" s="201"/>
      <c r="T36" s="133">
        <v>3</v>
      </c>
      <c r="U36" s="133">
        <v>4</v>
      </c>
      <c r="V36" s="133">
        <v>3</v>
      </c>
      <c r="W36" s="143">
        <f t="shared" si="1"/>
        <v>42</v>
      </c>
      <c r="X36" s="217"/>
      <c r="Y36" s="218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4"/>
      <c r="AM36" s="174"/>
      <c r="AN36" s="173"/>
      <c r="AO36" s="173"/>
      <c r="AP36" s="173"/>
      <c r="AQ36" s="215"/>
      <c r="AR36" s="215"/>
      <c r="AS36" s="215"/>
      <c r="AT36" s="215"/>
      <c r="AU36" s="215"/>
      <c r="AV36" s="215"/>
      <c r="AW36" s="215"/>
      <c r="AX36" s="173"/>
      <c r="AY36" s="165">
        <f t="shared" si="5"/>
        <v>0</v>
      </c>
      <c r="AZ36" s="142"/>
      <c r="BA36" s="142"/>
      <c r="BB36" s="142"/>
      <c r="BC36" s="142"/>
      <c r="BD36" s="142"/>
      <c r="BE36" s="142"/>
      <c r="BF36" s="142"/>
      <c r="BG36" s="142"/>
      <c r="BH36" s="51">
        <f t="shared" si="24"/>
        <v>42</v>
      </c>
    </row>
    <row r="37" spans="2:60" ht="14.25" customHeight="1" thickBot="1">
      <c r="B37" s="346"/>
      <c r="C37" s="362" t="s">
        <v>142</v>
      </c>
      <c r="D37" s="366" t="s">
        <v>171</v>
      </c>
      <c r="E37" s="121" t="s">
        <v>17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58"/>
      <c r="R37" s="158"/>
      <c r="S37" s="201"/>
      <c r="T37" s="133"/>
      <c r="U37" s="133"/>
      <c r="V37" s="133"/>
      <c r="W37" s="143">
        <f t="shared" si="1"/>
        <v>0</v>
      </c>
      <c r="X37" s="217"/>
      <c r="Y37" s="218"/>
      <c r="Z37" s="173">
        <v>4</v>
      </c>
      <c r="AA37" s="173">
        <v>4</v>
      </c>
      <c r="AB37" s="173">
        <v>4</v>
      </c>
      <c r="AC37" s="173">
        <v>6</v>
      </c>
      <c r="AD37" s="173">
        <v>4</v>
      </c>
      <c r="AE37" s="173">
        <v>4</v>
      </c>
      <c r="AF37" s="173">
        <v>4</v>
      </c>
      <c r="AG37" s="173">
        <v>4</v>
      </c>
      <c r="AH37" s="173">
        <v>4</v>
      </c>
      <c r="AI37" s="173">
        <v>4</v>
      </c>
      <c r="AJ37" s="173">
        <v>4</v>
      </c>
      <c r="AK37" s="173">
        <v>4</v>
      </c>
      <c r="AL37" s="174"/>
      <c r="AM37" s="174"/>
      <c r="AN37" s="173">
        <v>2</v>
      </c>
      <c r="AO37" s="173">
        <v>4</v>
      </c>
      <c r="AP37" s="173">
        <v>4</v>
      </c>
      <c r="AQ37" s="215"/>
      <c r="AR37" s="215"/>
      <c r="AS37" s="215"/>
      <c r="AT37" s="215"/>
      <c r="AU37" s="215"/>
      <c r="AV37" s="215"/>
      <c r="AW37" s="215"/>
      <c r="AX37" s="173">
        <v>4</v>
      </c>
      <c r="AY37" s="165">
        <f t="shared" si="5"/>
        <v>64</v>
      </c>
      <c r="AZ37" s="142"/>
      <c r="BA37" s="142"/>
      <c r="BB37" s="142"/>
      <c r="BC37" s="142"/>
      <c r="BD37" s="142"/>
      <c r="BE37" s="142"/>
      <c r="BF37" s="142"/>
      <c r="BG37" s="142"/>
      <c r="BH37" s="51">
        <f t="shared" si="24"/>
        <v>64</v>
      </c>
    </row>
    <row r="38" spans="2:60" ht="15" customHeight="1" thickBot="1">
      <c r="B38" s="346"/>
      <c r="C38" s="363"/>
      <c r="D38" s="367"/>
      <c r="E38" s="121" t="s">
        <v>18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58"/>
      <c r="R38" s="158"/>
      <c r="S38" s="201"/>
      <c r="T38" s="133"/>
      <c r="U38" s="133"/>
      <c r="V38" s="133"/>
      <c r="W38" s="143">
        <f t="shared" si="1"/>
        <v>0</v>
      </c>
      <c r="X38" s="217"/>
      <c r="Y38" s="218"/>
      <c r="Z38" s="173">
        <v>2</v>
      </c>
      <c r="AA38" s="173">
        <v>2</v>
      </c>
      <c r="AB38" s="173">
        <v>2</v>
      </c>
      <c r="AC38" s="173">
        <v>3</v>
      </c>
      <c r="AD38" s="173">
        <v>2</v>
      </c>
      <c r="AE38" s="173">
        <v>2</v>
      </c>
      <c r="AF38" s="173">
        <v>2</v>
      </c>
      <c r="AG38" s="173">
        <v>2</v>
      </c>
      <c r="AH38" s="173">
        <v>2</v>
      </c>
      <c r="AI38" s="173">
        <v>2</v>
      </c>
      <c r="AJ38" s="173">
        <v>2</v>
      </c>
      <c r="AK38" s="173">
        <v>2</v>
      </c>
      <c r="AL38" s="174"/>
      <c r="AM38" s="174"/>
      <c r="AN38" s="173">
        <v>1</v>
      </c>
      <c r="AO38" s="173">
        <v>2</v>
      </c>
      <c r="AP38" s="173">
        <v>2</v>
      </c>
      <c r="AQ38" s="215"/>
      <c r="AR38" s="215"/>
      <c r="AS38" s="215"/>
      <c r="AT38" s="215"/>
      <c r="AU38" s="215"/>
      <c r="AV38" s="215"/>
      <c r="AW38" s="215"/>
      <c r="AX38" s="173">
        <v>2</v>
      </c>
      <c r="AY38" s="165">
        <f t="shared" si="5"/>
        <v>32</v>
      </c>
      <c r="AZ38" s="142"/>
      <c r="BA38" s="142"/>
      <c r="BB38" s="142"/>
      <c r="BC38" s="142"/>
      <c r="BD38" s="142"/>
      <c r="BE38" s="142"/>
      <c r="BF38" s="142"/>
      <c r="BG38" s="142"/>
      <c r="BH38" s="51">
        <f t="shared" si="24"/>
        <v>32</v>
      </c>
    </row>
    <row r="39" spans="2:60" ht="15" customHeight="1" thickBot="1">
      <c r="B39" s="346"/>
      <c r="C39" s="362" t="s">
        <v>143</v>
      </c>
      <c r="D39" s="366" t="s">
        <v>49</v>
      </c>
      <c r="E39" s="121" t="s">
        <v>17</v>
      </c>
      <c r="F39" s="133">
        <v>6</v>
      </c>
      <c r="G39" s="133">
        <v>4</v>
      </c>
      <c r="H39" s="133">
        <v>6</v>
      </c>
      <c r="I39" s="133">
        <v>6</v>
      </c>
      <c r="J39" s="133">
        <v>6</v>
      </c>
      <c r="K39" s="133">
        <v>4</v>
      </c>
      <c r="L39" s="133">
        <v>4</v>
      </c>
      <c r="M39" s="133">
        <v>6</v>
      </c>
      <c r="N39" s="133">
        <v>6</v>
      </c>
      <c r="O39" s="133">
        <v>4</v>
      </c>
      <c r="P39" s="133">
        <v>4</v>
      </c>
      <c r="Q39" s="158"/>
      <c r="R39" s="158"/>
      <c r="S39" s="201"/>
      <c r="T39" s="133">
        <v>4</v>
      </c>
      <c r="U39" s="133">
        <v>4</v>
      </c>
      <c r="V39" s="133">
        <v>4</v>
      </c>
      <c r="W39" s="143">
        <f t="shared" si="1"/>
        <v>68</v>
      </c>
      <c r="X39" s="217"/>
      <c r="Y39" s="218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4"/>
      <c r="AM39" s="174"/>
      <c r="AN39" s="173"/>
      <c r="AO39" s="173"/>
      <c r="AP39" s="173"/>
      <c r="AQ39" s="215"/>
      <c r="AR39" s="215"/>
      <c r="AS39" s="215"/>
      <c r="AT39" s="215"/>
      <c r="AU39" s="215"/>
      <c r="AV39" s="215"/>
      <c r="AW39" s="215"/>
      <c r="AX39" s="173"/>
      <c r="AY39" s="165">
        <f t="shared" si="5"/>
        <v>0</v>
      </c>
      <c r="AZ39" s="142"/>
      <c r="BA39" s="142"/>
      <c r="BB39" s="142"/>
      <c r="BC39" s="142"/>
      <c r="BD39" s="142"/>
      <c r="BE39" s="142"/>
      <c r="BF39" s="142"/>
      <c r="BG39" s="142"/>
      <c r="BH39" s="51">
        <f t="shared" si="24"/>
        <v>68</v>
      </c>
    </row>
    <row r="40" spans="2:60" ht="14.25" customHeight="1" thickBot="1">
      <c r="B40" s="346"/>
      <c r="C40" s="363"/>
      <c r="D40" s="367"/>
      <c r="E40" s="121" t="s">
        <v>18</v>
      </c>
      <c r="F40" s="133">
        <v>3</v>
      </c>
      <c r="G40" s="133">
        <v>2</v>
      </c>
      <c r="H40" s="133">
        <v>3</v>
      </c>
      <c r="I40" s="133">
        <v>3</v>
      </c>
      <c r="J40" s="133">
        <v>3</v>
      </c>
      <c r="K40" s="133">
        <v>2</v>
      </c>
      <c r="L40" s="133">
        <v>2</v>
      </c>
      <c r="M40" s="133">
        <v>3</v>
      </c>
      <c r="N40" s="133">
        <v>3</v>
      </c>
      <c r="O40" s="133">
        <v>2</v>
      </c>
      <c r="P40" s="133">
        <v>2</v>
      </c>
      <c r="Q40" s="158"/>
      <c r="R40" s="158"/>
      <c r="S40" s="201"/>
      <c r="T40" s="133">
        <v>2</v>
      </c>
      <c r="U40" s="133">
        <v>2</v>
      </c>
      <c r="V40" s="133">
        <v>2</v>
      </c>
      <c r="W40" s="143">
        <f t="shared" si="1"/>
        <v>34</v>
      </c>
      <c r="X40" s="217"/>
      <c r="Y40" s="218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4"/>
      <c r="AM40" s="174"/>
      <c r="AN40" s="173"/>
      <c r="AO40" s="173"/>
      <c r="AP40" s="173"/>
      <c r="AQ40" s="215"/>
      <c r="AR40" s="215"/>
      <c r="AS40" s="215"/>
      <c r="AT40" s="215"/>
      <c r="AU40" s="215"/>
      <c r="AV40" s="215"/>
      <c r="AW40" s="215"/>
      <c r="AX40" s="173"/>
      <c r="AY40" s="165">
        <f t="shared" si="5"/>
        <v>0</v>
      </c>
      <c r="AZ40" s="142"/>
      <c r="BA40" s="142"/>
      <c r="BB40" s="142"/>
      <c r="BC40" s="142"/>
      <c r="BD40" s="142"/>
      <c r="BE40" s="142"/>
      <c r="BF40" s="142"/>
      <c r="BG40" s="142"/>
      <c r="BH40" s="51">
        <f t="shared" si="24"/>
        <v>34</v>
      </c>
    </row>
    <row r="41" spans="2:60" ht="14.25" customHeight="1" thickBot="1">
      <c r="B41" s="346"/>
      <c r="C41" s="362" t="s">
        <v>144</v>
      </c>
      <c r="D41" s="366" t="s">
        <v>145</v>
      </c>
      <c r="E41" s="121" t="s">
        <v>17</v>
      </c>
      <c r="F41" s="133">
        <v>2</v>
      </c>
      <c r="G41" s="133">
        <v>4</v>
      </c>
      <c r="H41" s="133">
        <v>4</v>
      </c>
      <c r="I41" s="133">
        <v>4</v>
      </c>
      <c r="J41" s="133">
        <v>4</v>
      </c>
      <c r="K41" s="133">
        <v>4</v>
      </c>
      <c r="L41" s="133">
        <v>4</v>
      </c>
      <c r="M41" s="133">
        <v>4</v>
      </c>
      <c r="N41" s="133">
        <v>2</v>
      </c>
      <c r="O41" s="133">
        <v>4</v>
      </c>
      <c r="P41" s="133">
        <v>0</v>
      </c>
      <c r="Q41" s="158"/>
      <c r="R41" s="158"/>
      <c r="S41" s="201"/>
      <c r="T41" s="133">
        <v>4</v>
      </c>
      <c r="U41" s="133">
        <v>4</v>
      </c>
      <c r="V41" s="133">
        <v>4</v>
      </c>
      <c r="W41" s="143">
        <f t="shared" si="1"/>
        <v>48</v>
      </c>
      <c r="X41" s="217"/>
      <c r="Y41" s="218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4"/>
      <c r="AM41" s="174"/>
      <c r="AN41" s="173"/>
      <c r="AO41" s="173"/>
      <c r="AP41" s="173"/>
      <c r="AQ41" s="215"/>
      <c r="AR41" s="215"/>
      <c r="AS41" s="215"/>
      <c r="AT41" s="215"/>
      <c r="AU41" s="215"/>
      <c r="AV41" s="215"/>
      <c r="AW41" s="215"/>
      <c r="AX41" s="170"/>
      <c r="AY41" s="165">
        <f t="shared" si="5"/>
        <v>0</v>
      </c>
      <c r="AZ41" s="142"/>
      <c r="BA41" s="142"/>
      <c r="BB41" s="142"/>
      <c r="BC41" s="142"/>
      <c r="BD41" s="142"/>
      <c r="BE41" s="142"/>
      <c r="BF41" s="142"/>
      <c r="BG41" s="142"/>
      <c r="BH41" s="51">
        <f t="shared" si="6"/>
        <v>48</v>
      </c>
    </row>
    <row r="42" spans="2:60" ht="16.5" customHeight="1" thickBot="1">
      <c r="B42" s="346"/>
      <c r="C42" s="363"/>
      <c r="D42" s="367"/>
      <c r="E42" s="121" t="s">
        <v>18</v>
      </c>
      <c r="F42" s="133">
        <v>1</v>
      </c>
      <c r="G42" s="133">
        <v>2</v>
      </c>
      <c r="H42" s="133">
        <v>2</v>
      </c>
      <c r="I42" s="133">
        <v>2</v>
      </c>
      <c r="J42" s="133">
        <v>2</v>
      </c>
      <c r="K42" s="133">
        <v>2</v>
      </c>
      <c r="L42" s="133">
        <v>2</v>
      </c>
      <c r="M42" s="133">
        <v>2</v>
      </c>
      <c r="N42" s="133">
        <v>1</v>
      </c>
      <c r="O42" s="133">
        <v>2</v>
      </c>
      <c r="P42" s="133">
        <v>0</v>
      </c>
      <c r="Q42" s="158"/>
      <c r="R42" s="158"/>
      <c r="S42" s="201"/>
      <c r="T42" s="133">
        <v>2</v>
      </c>
      <c r="U42" s="133">
        <v>2</v>
      </c>
      <c r="V42" s="133">
        <v>2</v>
      </c>
      <c r="W42" s="143">
        <f t="shared" si="1"/>
        <v>24</v>
      </c>
      <c r="X42" s="217"/>
      <c r="Y42" s="218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4"/>
      <c r="AM42" s="174"/>
      <c r="AN42" s="173"/>
      <c r="AO42" s="173"/>
      <c r="AP42" s="173"/>
      <c r="AQ42" s="215"/>
      <c r="AR42" s="215"/>
      <c r="AS42" s="215"/>
      <c r="AT42" s="215"/>
      <c r="AU42" s="215"/>
      <c r="AV42" s="215"/>
      <c r="AW42" s="215"/>
      <c r="AX42" s="173"/>
      <c r="AY42" s="165">
        <f t="shared" si="5"/>
        <v>0</v>
      </c>
      <c r="AZ42" s="142"/>
      <c r="BA42" s="142"/>
      <c r="BB42" s="142"/>
      <c r="BC42" s="142"/>
      <c r="BD42" s="142"/>
      <c r="BE42" s="142"/>
      <c r="BF42" s="142"/>
      <c r="BG42" s="142"/>
      <c r="BH42" s="51">
        <f t="shared" si="6"/>
        <v>24</v>
      </c>
    </row>
    <row r="43" spans="2:60" ht="15.75" customHeight="1" thickBot="1">
      <c r="B43" s="346"/>
      <c r="C43" s="343" t="s">
        <v>90</v>
      </c>
      <c r="D43" s="370" t="s">
        <v>34</v>
      </c>
      <c r="E43" s="138" t="s">
        <v>17</v>
      </c>
      <c r="F43" s="130">
        <f aca="true" t="shared" si="25" ref="F43:V43">F45+F53+F57</f>
        <v>14</v>
      </c>
      <c r="G43" s="130">
        <f t="shared" si="25"/>
        <v>14</v>
      </c>
      <c r="H43" s="130">
        <f t="shared" si="25"/>
        <v>12</v>
      </c>
      <c r="I43" s="130">
        <f t="shared" si="25"/>
        <v>14</v>
      </c>
      <c r="J43" s="130">
        <f t="shared" si="25"/>
        <v>12</v>
      </c>
      <c r="K43" s="130">
        <f t="shared" si="25"/>
        <v>16</v>
      </c>
      <c r="L43" s="130">
        <f t="shared" si="25"/>
        <v>14</v>
      </c>
      <c r="M43" s="130">
        <f t="shared" si="25"/>
        <v>14</v>
      </c>
      <c r="N43" s="130">
        <f t="shared" si="25"/>
        <v>14</v>
      </c>
      <c r="O43" s="130">
        <f t="shared" si="25"/>
        <v>12</v>
      </c>
      <c r="P43" s="130">
        <f t="shared" si="25"/>
        <v>10</v>
      </c>
      <c r="Q43" s="155">
        <f t="shared" si="25"/>
        <v>18</v>
      </c>
      <c r="R43" s="155">
        <f t="shared" si="25"/>
        <v>36</v>
      </c>
      <c r="S43" s="202">
        <f t="shared" si="25"/>
        <v>36</v>
      </c>
      <c r="T43" s="130">
        <f t="shared" si="25"/>
        <v>14</v>
      </c>
      <c r="U43" s="130">
        <f t="shared" si="25"/>
        <v>14</v>
      </c>
      <c r="V43" s="130">
        <f t="shared" si="25"/>
        <v>14</v>
      </c>
      <c r="W43" s="143">
        <f t="shared" si="1"/>
        <v>278</v>
      </c>
      <c r="X43" s="166"/>
      <c r="Y43" s="176"/>
      <c r="Z43" s="130">
        <f aca="true" t="shared" si="26" ref="Z43:AX43">Z45+Z53+Z57</f>
        <v>20</v>
      </c>
      <c r="AA43" s="130">
        <f t="shared" si="26"/>
        <v>18</v>
      </c>
      <c r="AB43" s="130">
        <f t="shared" si="26"/>
        <v>20</v>
      </c>
      <c r="AC43" s="130">
        <f t="shared" si="26"/>
        <v>18</v>
      </c>
      <c r="AD43" s="130">
        <f t="shared" si="26"/>
        <v>20</v>
      </c>
      <c r="AE43" s="130">
        <f t="shared" si="26"/>
        <v>20</v>
      </c>
      <c r="AF43" s="130">
        <f t="shared" si="26"/>
        <v>18</v>
      </c>
      <c r="AG43" s="130">
        <f t="shared" si="26"/>
        <v>20</v>
      </c>
      <c r="AH43" s="130">
        <f t="shared" si="26"/>
        <v>20</v>
      </c>
      <c r="AI43" s="130">
        <f t="shared" si="26"/>
        <v>18</v>
      </c>
      <c r="AJ43" s="130">
        <f t="shared" si="26"/>
        <v>20</v>
      </c>
      <c r="AK43" s="130">
        <f t="shared" si="26"/>
        <v>18</v>
      </c>
      <c r="AL43" s="155">
        <f t="shared" si="26"/>
        <v>36</v>
      </c>
      <c r="AM43" s="155">
        <f t="shared" si="26"/>
        <v>18</v>
      </c>
      <c r="AN43" s="130">
        <f t="shared" si="26"/>
        <v>12</v>
      </c>
      <c r="AO43" s="130">
        <f t="shared" si="26"/>
        <v>18</v>
      </c>
      <c r="AP43" s="130">
        <f t="shared" si="26"/>
        <v>20</v>
      </c>
      <c r="AQ43" s="202">
        <f t="shared" si="26"/>
        <v>36</v>
      </c>
      <c r="AR43" s="202">
        <f t="shared" si="26"/>
        <v>36</v>
      </c>
      <c r="AS43" s="202">
        <f t="shared" si="26"/>
        <v>36</v>
      </c>
      <c r="AT43" s="202">
        <f t="shared" si="26"/>
        <v>36</v>
      </c>
      <c r="AU43" s="202">
        <f t="shared" si="26"/>
        <v>36</v>
      </c>
      <c r="AV43" s="202">
        <f t="shared" si="26"/>
        <v>36</v>
      </c>
      <c r="AW43" s="202">
        <f t="shared" si="26"/>
        <v>36</v>
      </c>
      <c r="AX43" s="130">
        <f t="shared" si="26"/>
        <v>18</v>
      </c>
      <c r="AY43" s="165">
        <f t="shared" si="5"/>
        <v>604</v>
      </c>
      <c r="AZ43" s="139"/>
      <c r="BA43" s="139"/>
      <c r="BB43" s="139"/>
      <c r="BC43" s="139"/>
      <c r="BD43" s="139"/>
      <c r="BE43" s="139"/>
      <c r="BF43" s="139"/>
      <c r="BG43" s="145"/>
      <c r="BH43" s="51">
        <f t="shared" si="6"/>
        <v>882</v>
      </c>
    </row>
    <row r="44" spans="2:60" ht="15.75" customHeight="1" thickBot="1">
      <c r="B44" s="346"/>
      <c r="C44" s="344"/>
      <c r="D44" s="371"/>
      <c r="E44" s="138" t="s">
        <v>18</v>
      </c>
      <c r="F44" s="130">
        <f aca="true" t="shared" si="27" ref="F44:V44">F46+F54+F58</f>
        <v>7</v>
      </c>
      <c r="G44" s="130">
        <f t="shared" si="27"/>
        <v>7</v>
      </c>
      <c r="H44" s="130">
        <f t="shared" si="27"/>
        <v>6</v>
      </c>
      <c r="I44" s="130">
        <f t="shared" si="27"/>
        <v>7</v>
      </c>
      <c r="J44" s="130">
        <f t="shared" si="27"/>
        <v>6</v>
      </c>
      <c r="K44" s="130">
        <f t="shared" si="27"/>
        <v>8</v>
      </c>
      <c r="L44" s="130">
        <f t="shared" si="27"/>
        <v>7</v>
      </c>
      <c r="M44" s="130">
        <f t="shared" si="27"/>
        <v>7</v>
      </c>
      <c r="N44" s="130">
        <f t="shared" si="27"/>
        <v>7</v>
      </c>
      <c r="O44" s="130">
        <f t="shared" si="27"/>
        <v>6</v>
      </c>
      <c r="P44" s="130">
        <f t="shared" si="27"/>
        <v>5</v>
      </c>
      <c r="Q44" s="155">
        <f t="shared" si="27"/>
        <v>0</v>
      </c>
      <c r="R44" s="155">
        <f t="shared" si="27"/>
        <v>0</v>
      </c>
      <c r="S44" s="202">
        <f t="shared" si="27"/>
        <v>0</v>
      </c>
      <c r="T44" s="130">
        <f t="shared" si="27"/>
        <v>7</v>
      </c>
      <c r="U44" s="130">
        <f t="shared" si="27"/>
        <v>7</v>
      </c>
      <c r="V44" s="130">
        <f t="shared" si="27"/>
        <v>7</v>
      </c>
      <c r="W44" s="143">
        <f t="shared" si="1"/>
        <v>94</v>
      </c>
      <c r="X44" s="166"/>
      <c r="Y44" s="176"/>
      <c r="Z44" s="130">
        <f aca="true" t="shared" si="28" ref="Z44:AX44">Z46+Z54+Z58</f>
        <v>9</v>
      </c>
      <c r="AA44" s="130">
        <f t="shared" si="28"/>
        <v>9</v>
      </c>
      <c r="AB44" s="130">
        <f t="shared" si="28"/>
        <v>10</v>
      </c>
      <c r="AC44" s="130">
        <f t="shared" si="28"/>
        <v>10</v>
      </c>
      <c r="AD44" s="130">
        <f t="shared" si="28"/>
        <v>10</v>
      </c>
      <c r="AE44" s="130">
        <f t="shared" si="28"/>
        <v>10</v>
      </c>
      <c r="AF44" s="130">
        <f t="shared" si="28"/>
        <v>9</v>
      </c>
      <c r="AG44" s="130">
        <f t="shared" si="28"/>
        <v>10</v>
      </c>
      <c r="AH44" s="130">
        <f t="shared" si="28"/>
        <v>10</v>
      </c>
      <c r="AI44" s="130">
        <f t="shared" si="28"/>
        <v>9</v>
      </c>
      <c r="AJ44" s="130">
        <f t="shared" si="28"/>
        <v>10</v>
      </c>
      <c r="AK44" s="130">
        <f t="shared" si="28"/>
        <v>9</v>
      </c>
      <c r="AL44" s="155">
        <f t="shared" si="28"/>
        <v>0</v>
      </c>
      <c r="AM44" s="155">
        <f t="shared" si="28"/>
        <v>0</v>
      </c>
      <c r="AN44" s="130">
        <f t="shared" si="28"/>
        <v>6</v>
      </c>
      <c r="AO44" s="130">
        <f t="shared" si="28"/>
        <v>9</v>
      </c>
      <c r="AP44" s="130">
        <f t="shared" si="28"/>
        <v>10</v>
      </c>
      <c r="AQ44" s="202">
        <f t="shared" si="28"/>
        <v>0</v>
      </c>
      <c r="AR44" s="202">
        <f t="shared" si="28"/>
        <v>0</v>
      </c>
      <c r="AS44" s="202">
        <f t="shared" si="28"/>
        <v>0</v>
      </c>
      <c r="AT44" s="202">
        <f t="shared" si="28"/>
        <v>0</v>
      </c>
      <c r="AU44" s="202">
        <f t="shared" si="28"/>
        <v>0</v>
      </c>
      <c r="AV44" s="202">
        <f t="shared" si="28"/>
        <v>0</v>
      </c>
      <c r="AW44" s="202">
        <f t="shared" si="28"/>
        <v>0</v>
      </c>
      <c r="AX44" s="130">
        <f t="shared" si="28"/>
        <v>9</v>
      </c>
      <c r="AY44" s="165">
        <f t="shared" si="5"/>
        <v>149</v>
      </c>
      <c r="AZ44" s="139"/>
      <c r="BA44" s="139"/>
      <c r="BB44" s="139"/>
      <c r="BC44" s="139"/>
      <c r="BD44" s="139"/>
      <c r="BE44" s="139"/>
      <c r="BF44" s="139"/>
      <c r="BG44" s="145"/>
      <c r="BH44" s="51">
        <f t="shared" si="6"/>
        <v>243</v>
      </c>
    </row>
    <row r="45" spans="2:60" ht="15.75" customHeight="1" thickBot="1">
      <c r="B45" s="346"/>
      <c r="C45" s="416" t="s">
        <v>35</v>
      </c>
      <c r="D45" s="421" t="s">
        <v>197</v>
      </c>
      <c r="E45" s="198" t="s">
        <v>17</v>
      </c>
      <c r="F45" s="197">
        <f>F47+F49+F51</f>
        <v>8</v>
      </c>
      <c r="G45" s="197">
        <f aca="true" t="shared" si="29" ref="G45:V45">G47+G49+G51</f>
        <v>8</v>
      </c>
      <c r="H45" s="197">
        <f t="shared" si="29"/>
        <v>8</v>
      </c>
      <c r="I45" s="197">
        <f t="shared" si="29"/>
        <v>8</v>
      </c>
      <c r="J45" s="197">
        <f t="shared" si="29"/>
        <v>8</v>
      </c>
      <c r="K45" s="197">
        <f t="shared" si="29"/>
        <v>10</v>
      </c>
      <c r="L45" s="197">
        <f t="shared" si="29"/>
        <v>8</v>
      </c>
      <c r="M45" s="197">
        <f t="shared" si="29"/>
        <v>8</v>
      </c>
      <c r="N45" s="197">
        <f t="shared" si="29"/>
        <v>10</v>
      </c>
      <c r="O45" s="197">
        <f t="shared" si="29"/>
        <v>8</v>
      </c>
      <c r="P45" s="197">
        <f t="shared" si="29"/>
        <v>4</v>
      </c>
      <c r="Q45" s="155">
        <f>Q47+Q49+Q51+Q52</f>
        <v>0</v>
      </c>
      <c r="R45" s="155">
        <f>R47+R49+R51+R52</f>
        <v>36</v>
      </c>
      <c r="S45" s="202">
        <f>S47+S49+S51+S52</f>
        <v>36</v>
      </c>
      <c r="T45" s="197">
        <f t="shared" si="29"/>
        <v>8</v>
      </c>
      <c r="U45" s="197">
        <f t="shared" si="29"/>
        <v>10</v>
      </c>
      <c r="V45" s="197">
        <f t="shared" si="29"/>
        <v>8</v>
      </c>
      <c r="W45" s="143">
        <f t="shared" si="1"/>
        <v>186</v>
      </c>
      <c r="X45" s="166"/>
      <c r="Y45" s="176"/>
      <c r="Z45" s="197">
        <f aca="true" t="shared" si="30" ref="Z45:AX45">Z47+Z49+Z51+Z52</f>
        <v>12</v>
      </c>
      <c r="AA45" s="197">
        <f t="shared" si="30"/>
        <v>14</v>
      </c>
      <c r="AB45" s="197">
        <f t="shared" si="30"/>
        <v>14</v>
      </c>
      <c r="AC45" s="197">
        <f t="shared" si="30"/>
        <v>14</v>
      </c>
      <c r="AD45" s="197">
        <f t="shared" si="30"/>
        <v>14</v>
      </c>
      <c r="AE45" s="197">
        <f t="shared" si="30"/>
        <v>14</v>
      </c>
      <c r="AF45" s="197">
        <f t="shared" si="30"/>
        <v>12</v>
      </c>
      <c r="AG45" s="197">
        <f t="shared" si="30"/>
        <v>14</v>
      </c>
      <c r="AH45" s="197">
        <f t="shared" si="30"/>
        <v>14</v>
      </c>
      <c r="AI45" s="197">
        <f t="shared" si="30"/>
        <v>14</v>
      </c>
      <c r="AJ45" s="197">
        <f t="shared" si="30"/>
        <v>14</v>
      </c>
      <c r="AK45" s="197">
        <f t="shared" si="30"/>
        <v>14</v>
      </c>
      <c r="AL45" s="155">
        <f t="shared" si="30"/>
        <v>36</v>
      </c>
      <c r="AM45" s="155">
        <f t="shared" si="30"/>
        <v>0</v>
      </c>
      <c r="AN45" s="197">
        <f t="shared" si="30"/>
        <v>6</v>
      </c>
      <c r="AO45" s="197">
        <f t="shared" si="30"/>
        <v>14</v>
      </c>
      <c r="AP45" s="197">
        <f t="shared" si="30"/>
        <v>14</v>
      </c>
      <c r="AQ45" s="202">
        <f t="shared" si="30"/>
        <v>36</v>
      </c>
      <c r="AR45" s="202">
        <f t="shared" si="30"/>
        <v>36</v>
      </c>
      <c r="AS45" s="202">
        <f t="shared" si="30"/>
        <v>36</v>
      </c>
      <c r="AT45" s="202">
        <f t="shared" si="30"/>
        <v>36</v>
      </c>
      <c r="AU45" s="202">
        <f t="shared" si="30"/>
        <v>36</v>
      </c>
      <c r="AV45" s="202">
        <f t="shared" si="30"/>
        <v>36</v>
      </c>
      <c r="AW45" s="202">
        <f t="shared" si="30"/>
        <v>36</v>
      </c>
      <c r="AX45" s="197">
        <f t="shared" si="30"/>
        <v>14</v>
      </c>
      <c r="AY45" s="165">
        <f t="shared" si="5"/>
        <v>500</v>
      </c>
      <c r="AZ45" s="139"/>
      <c r="BA45" s="139"/>
      <c r="BB45" s="139"/>
      <c r="BC45" s="139"/>
      <c r="BD45" s="139"/>
      <c r="BE45" s="139"/>
      <c r="BF45" s="139"/>
      <c r="BG45" s="145"/>
      <c r="BH45" s="51">
        <f t="shared" si="6"/>
        <v>686</v>
      </c>
    </row>
    <row r="46" spans="2:60" ht="16.5" customHeight="1" thickBot="1">
      <c r="B46" s="346"/>
      <c r="C46" s="417"/>
      <c r="D46" s="422"/>
      <c r="E46" s="198" t="s">
        <v>18</v>
      </c>
      <c r="F46" s="197">
        <f>F48+F50</f>
        <v>4</v>
      </c>
      <c r="G46" s="197">
        <f aca="true" t="shared" si="31" ref="G46:P46">G48+G50</f>
        <v>4</v>
      </c>
      <c r="H46" s="197">
        <f t="shared" si="31"/>
        <v>4</v>
      </c>
      <c r="I46" s="197">
        <f t="shared" si="31"/>
        <v>4</v>
      </c>
      <c r="J46" s="197">
        <f t="shared" si="31"/>
        <v>4</v>
      </c>
      <c r="K46" s="197">
        <f t="shared" si="31"/>
        <v>5</v>
      </c>
      <c r="L46" s="197">
        <f t="shared" si="31"/>
        <v>4</v>
      </c>
      <c r="M46" s="197">
        <f t="shared" si="31"/>
        <v>4</v>
      </c>
      <c r="N46" s="197">
        <f t="shared" si="31"/>
        <v>5</v>
      </c>
      <c r="O46" s="197">
        <f t="shared" si="31"/>
        <v>4</v>
      </c>
      <c r="P46" s="197">
        <f t="shared" si="31"/>
        <v>2</v>
      </c>
      <c r="Q46" s="155">
        <f aca="true" t="shared" si="32" ref="Q46:V46">Q48+Q50</f>
        <v>0</v>
      </c>
      <c r="R46" s="155">
        <f t="shared" si="32"/>
        <v>0</v>
      </c>
      <c r="S46" s="202">
        <f t="shared" si="32"/>
        <v>0</v>
      </c>
      <c r="T46" s="197">
        <f t="shared" si="32"/>
        <v>4</v>
      </c>
      <c r="U46" s="197">
        <f t="shared" si="32"/>
        <v>5</v>
      </c>
      <c r="V46" s="197">
        <f t="shared" si="32"/>
        <v>4</v>
      </c>
      <c r="W46" s="143">
        <f t="shared" si="1"/>
        <v>57</v>
      </c>
      <c r="X46" s="166"/>
      <c r="Y46" s="176"/>
      <c r="Z46" s="197">
        <f>Z48+Z50</f>
        <v>5</v>
      </c>
      <c r="AA46" s="197">
        <f aca="true" t="shared" si="33" ref="AA46:AK46">AA48+AA50</f>
        <v>7</v>
      </c>
      <c r="AB46" s="197">
        <f t="shared" si="33"/>
        <v>7</v>
      </c>
      <c r="AC46" s="197">
        <f t="shared" si="33"/>
        <v>8</v>
      </c>
      <c r="AD46" s="197">
        <f t="shared" si="33"/>
        <v>7</v>
      </c>
      <c r="AE46" s="197">
        <f t="shared" si="33"/>
        <v>7</v>
      </c>
      <c r="AF46" s="197">
        <f t="shared" si="33"/>
        <v>6</v>
      </c>
      <c r="AG46" s="197">
        <f t="shared" si="33"/>
        <v>7</v>
      </c>
      <c r="AH46" s="197">
        <f t="shared" si="33"/>
        <v>7</v>
      </c>
      <c r="AI46" s="197">
        <f t="shared" si="33"/>
        <v>7</v>
      </c>
      <c r="AJ46" s="197">
        <f t="shared" si="33"/>
        <v>7</v>
      </c>
      <c r="AK46" s="197">
        <f t="shared" si="33"/>
        <v>7</v>
      </c>
      <c r="AL46" s="155">
        <f aca="true" t="shared" si="34" ref="AL46:AQ46">AL48+AL50</f>
        <v>0</v>
      </c>
      <c r="AM46" s="155">
        <f t="shared" si="34"/>
        <v>0</v>
      </c>
      <c r="AN46" s="197">
        <f t="shared" si="34"/>
        <v>3</v>
      </c>
      <c r="AO46" s="197">
        <f t="shared" si="34"/>
        <v>7</v>
      </c>
      <c r="AP46" s="197">
        <f t="shared" si="34"/>
        <v>7</v>
      </c>
      <c r="AQ46" s="202">
        <f t="shared" si="34"/>
        <v>0</v>
      </c>
      <c r="AR46" s="202">
        <f aca="true" t="shared" si="35" ref="AR46:AW46">AR48+AR50</f>
        <v>0</v>
      </c>
      <c r="AS46" s="202">
        <f t="shared" si="35"/>
        <v>0</v>
      </c>
      <c r="AT46" s="202">
        <f t="shared" si="35"/>
        <v>0</v>
      </c>
      <c r="AU46" s="202">
        <f t="shared" si="35"/>
        <v>0</v>
      </c>
      <c r="AV46" s="202">
        <f t="shared" si="35"/>
        <v>0</v>
      </c>
      <c r="AW46" s="202">
        <f t="shared" si="35"/>
        <v>0</v>
      </c>
      <c r="AX46" s="197">
        <f>AX48+AX50</f>
        <v>7</v>
      </c>
      <c r="AY46" s="165">
        <f t="shared" si="5"/>
        <v>106</v>
      </c>
      <c r="AZ46" s="139"/>
      <c r="BA46" s="139"/>
      <c r="BB46" s="139"/>
      <c r="BC46" s="139"/>
      <c r="BD46" s="139"/>
      <c r="BE46" s="139"/>
      <c r="BF46" s="139"/>
      <c r="BG46" s="145"/>
      <c r="BH46" s="51">
        <f t="shared" si="6"/>
        <v>163</v>
      </c>
    </row>
    <row r="47" spans="2:60" ht="15.75" thickBot="1">
      <c r="B47" s="346"/>
      <c r="C47" s="314" t="s">
        <v>134</v>
      </c>
      <c r="D47" s="388" t="s">
        <v>135</v>
      </c>
      <c r="E47" s="121" t="s">
        <v>17</v>
      </c>
      <c r="F47" s="131">
        <v>4</v>
      </c>
      <c r="G47" s="131">
        <v>4</v>
      </c>
      <c r="H47" s="131">
        <v>4</v>
      </c>
      <c r="I47" s="131">
        <v>4</v>
      </c>
      <c r="J47" s="131">
        <v>4</v>
      </c>
      <c r="K47" s="131">
        <v>4</v>
      </c>
      <c r="L47" s="131">
        <v>4</v>
      </c>
      <c r="M47" s="131">
        <v>4</v>
      </c>
      <c r="N47" s="131">
        <v>4</v>
      </c>
      <c r="O47" s="131">
        <v>4</v>
      </c>
      <c r="P47" s="131">
        <v>2</v>
      </c>
      <c r="Q47" s="157"/>
      <c r="R47" s="157"/>
      <c r="S47" s="203"/>
      <c r="T47" s="131">
        <v>4</v>
      </c>
      <c r="U47" s="131">
        <v>4</v>
      </c>
      <c r="V47" s="131">
        <v>4</v>
      </c>
      <c r="W47" s="143">
        <f t="shared" si="1"/>
        <v>54</v>
      </c>
      <c r="X47" s="166"/>
      <c r="Y47" s="177"/>
      <c r="Z47" s="219">
        <v>6</v>
      </c>
      <c r="AA47" s="220">
        <v>6</v>
      </c>
      <c r="AB47" s="220">
        <v>6</v>
      </c>
      <c r="AC47" s="220">
        <v>8</v>
      </c>
      <c r="AD47" s="220">
        <v>6</v>
      </c>
      <c r="AE47" s="220">
        <v>8</v>
      </c>
      <c r="AF47" s="220">
        <v>6</v>
      </c>
      <c r="AG47" s="220">
        <v>6</v>
      </c>
      <c r="AH47" s="220">
        <v>8</v>
      </c>
      <c r="AI47" s="220">
        <v>8</v>
      </c>
      <c r="AJ47" s="220">
        <v>6</v>
      </c>
      <c r="AK47" s="220">
        <v>8</v>
      </c>
      <c r="AL47" s="156"/>
      <c r="AM47" s="156"/>
      <c r="AN47" s="220">
        <v>4</v>
      </c>
      <c r="AO47" s="220">
        <v>6</v>
      </c>
      <c r="AP47" s="220">
        <v>8</v>
      </c>
      <c r="AQ47" s="205"/>
      <c r="AR47" s="205"/>
      <c r="AS47" s="205"/>
      <c r="AT47" s="205"/>
      <c r="AU47" s="205"/>
      <c r="AV47" s="205"/>
      <c r="AW47" s="205"/>
      <c r="AX47" s="220">
        <v>8</v>
      </c>
      <c r="AY47" s="165">
        <f t="shared" si="5"/>
        <v>108</v>
      </c>
      <c r="AZ47" s="139"/>
      <c r="BA47" s="139"/>
      <c r="BB47" s="139"/>
      <c r="BC47" s="139"/>
      <c r="BD47" s="139"/>
      <c r="BE47" s="139"/>
      <c r="BF47" s="139"/>
      <c r="BG47" s="145"/>
      <c r="BH47" s="51">
        <f t="shared" si="6"/>
        <v>162</v>
      </c>
    </row>
    <row r="48" spans="2:60" ht="14.25" customHeight="1" thickBot="1">
      <c r="B48" s="346"/>
      <c r="C48" s="315"/>
      <c r="D48" s="389"/>
      <c r="E48" s="121" t="s">
        <v>18</v>
      </c>
      <c r="F48" s="135">
        <v>2</v>
      </c>
      <c r="G48" s="135">
        <v>2</v>
      </c>
      <c r="H48" s="135">
        <v>2</v>
      </c>
      <c r="I48" s="135">
        <v>2</v>
      </c>
      <c r="J48" s="135">
        <v>2</v>
      </c>
      <c r="K48" s="135">
        <v>2</v>
      </c>
      <c r="L48" s="135">
        <v>2</v>
      </c>
      <c r="M48" s="135">
        <v>2</v>
      </c>
      <c r="N48" s="135">
        <v>2</v>
      </c>
      <c r="O48" s="135">
        <v>2</v>
      </c>
      <c r="P48" s="135">
        <v>1</v>
      </c>
      <c r="Q48" s="159"/>
      <c r="R48" s="159"/>
      <c r="S48" s="204"/>
      <c r="T48" s="135">
        <v>2</v>
      </c>
      <c r="U48" s="135">
        <v>2</v>
      </c>
      <c r="V48" s="131">
        <v>2</v>
      </c>
      <c r="W48" s="143">
        <f t="shared" si="1"/>
        <v>27</v>
      </c>
      <c r="X48" s="166"/>
      <c r="Y48" s="177"/>
      <c r="Z48" s="220">
        <v>3</v>
      </c>
      <c r="AA48" s="220">
        <v>3</v>
      </c>
      <c r="AB48" s="220">
        <v>3</v>
      </c>
      <c r="AC48" s="220">
        <v>4</v>
      </c>
      <c r="AD48" s="220">
        <v>3</v>
      </c>
      <c r="AE48" s="220">
        <v>4</v>
      </c>
      <c r="AF48" s="220">
        <v>3</v>
      </c>
      <c r="AG48" s="220">
        <v>3</v>
      </c>
      <c r="AH48" s="220">
        <v>4</v>
      </c>
      <c r="AI48" s="220">
        <v>4</v>
      </c>
      <c r="AJ48" s="220">
        <v>3</v>
      </c>
      <c r="AK48" s="220">
        <v>4</v>
      </c>
      <c r="AL48" s="156"/>
      <c r="AM48" s="156"/>
      <c r="AN48" s="220">
        <v>2</v>
      </c>
      <c r="AO48" s="220">
        <v>3</v>
      </c>
      <c r="AP48" s="220">
        <v>4</v>
      </c>
      <c r="AQ48" s="205"/>
      <c r="AR48" s="205"/>
      <c r="AS48" s="205"/>
      <c r="AT48" s="205"/>
      <c r="AU48" s="205"/>
      <c r="AV48" s="205"/>
      <c r="AW48" s="205"/>
      <c r="AX48" s="220">
        <v>4</v>
      </c>
      <c r="AY48" s="165">
        <f t="shared" si="5"/>
        <v>54</v>
      </c>
      <c r="AZ48" s="139"/>
      <c r="BA48" s="139"/>
      <c r="BB48" s="139"/>
      <c r="BC48" s="139"/>
      <c r="BD48" s="139"/>
      <c r="BE48" s="139"/>
      <c r="BF48" s="139"/>
      <c r="BG48" s="145"/>
      <c r="BH48" s="51">
        <f t="shared" si="6"/>
        <v>81</v>
      </c>
    </row>
    <row r="49" spans="2:60" ht="15.75" thickBot="1">
      <c r="B49" s="346"/>
      <c r="C49" s="314" t="s">
        <v>146</v>
      </c>
      <c r="D49" s="388" t="s">
        <v>147</v>
      </c>
      <c r="E49" s="121" t="s">
        <v>17</v>
      </c>
      <c r="F49" s="135">
        <v>4</v>
      </c>
      <c r="G49" s="135">
        <v>4</v>
      </c>
      <c r="H49" s="135">
        <v>4</v>
      </c>
      <c r="I49" s="135">
        <v>4</v>
      </c>
      <c r="J49" s="135">
        <v>4</v>
      </c>
      <c r="K49" s="135">
        <v>6</v>
      </c>
      <c r="L49" s="135">
        <v>4</v>
      </c>
      <c r="M49" s="135">
        <v>4</v>
      </c>
      <c r="N49" s="135">
        <v>6</v>
      </c>
      <c r="O49" s="135">
        <v>4</v>
      </c>
      <c r="P49" s="135">
        <v>2</v>
      </c>
      <c r="Q49" s="159"/>
      <c r="R49" s="159"/>
      <c r="S49" s="204"/>
      <c r="T49" s="135">
        <v>4</v>
      </c>
      <c r="U49" s="135">
        <v>6</v>
      </c>
      <c r="V49" s="131">
        <v>4</v>
      </c>
      <c r="W49" s="143">
        <f t="shared" si="1"/>
        <v>60</v>
      </c>
      <c r="X49" s="166"/>
      <c r="Y49" s="177"/>
      <c r="Z49" s="220">
        <v>6</v>
      </c>
      <c r="AA49" s="220">
        <v>8</v>
      </c>
      <c r="AB49" s="220">
        <v>8</v>
      </c>
      <c r="AC49" s="220">
        <v>6</v>
      </c>
      <c r="AD49" s="220">
        <v>8</v>
      </c>
      <c r="AE49" s="220">
        <v>6</v>
      </c>
      <c r="AF49" s="220">
        <v>6</v>
      </c>
      <c r="AG49" s="220">
        <v>8</v>
      </c>
      <c r="AH49" s="220">
        <v>6</v>
      </c>
      <c r="AI49" s="220">
        <v>6</v>
      </c>
      <c r="AJ49" s="220">
        <v>8</v>
      </c>
      <c r="AK49" s="220">
        <v>6</v>
      </c>
      <c r="AL49" s="156"/>
      <c r="AM49" s="156"/>
      <c r="AN49" s="220">
        <v>2</v>
      </c>
      <c r="AO49" s="220">
        <v>8</v>
      </c>
      <c r="AP49" s="220">
        <v>6</v>
      </c>
      <c r="AQ49" s="205"/>
      <c r="AR49" s="205"/>
      <c r="AS49" s="205"/>
      <c r="AT49" s="205"/>
      <c r="AU49" s="205"/>
      <c r="AV49" s="205"/>
      <c r="AW49" s="205"/>
      <c r="AX49" s="220">
        <v>6</v>
      </c>
      <c r="AY49" s="165">
        <f t="shared" si="5"/>
        <v>104</v>
      </c>
      <c r="AZ49" s="139"/>
      <c r="BA49" s="139"/>
      <c r="BB49" s="139"/>
      <c r="BC49" s="139"/>
      <c r="BD49" s="139"/>
      <c r="BE49" s="139"/>
      <c r="BF49" s="139"/>
      <c r="BG49" s="145"/>
      <c r="BH49" s="51">
        <f t="shared" si="6"/>
        <v>164</v>
      </c>
    </row>
    <row r="50" spans="2:60" ht="15.75" thickBot="1">
      <c r="B50" s="346"/>
      <c r="C50" s="315"/>
      <c r="D50" s="389"/>
      <c r="E50" s="121" t="s">
        <v>18</v>
      </c>
      <c r="F50" s="135">
        <v>2</v>
      </c>
      <c r="G50" s="135">
        <v>2</v>
      </c>
      <c r="H50" s="135">
        <v>2</v>
      </c>
      <c r="I50" s="135">
        <v>2</v>
      </c>
      <c r="J50" s="135">
        <v>2</v>
      </c>
      <c r="K50" s="135">
        <v>3</v>
      </c>
      <c r="L50" s="135">
        <v>2</v>
      </c>
      <c r="M50" s="135">
        <v>2</v>
      </c>
      <c r="N50" s="135">
        <v>3</v>
      </c>
      <c r="O50" s="135">
        <v>2</v>
      </c>
      <c r="P50" s="135">
        <v>1</v>
      </c>
      <c r="Q50" s="159"/>
      <c r="R50" s="159"/>
      <c r="S50" s="204"/>
      <c r="T50" s="135">
        <v>2</v>
      </c>
      <c r="U50" s="135">
        <v>3</v>
      </c>
      <c r="V50" s="131">
        <v>2</v>
      </c>
      <c r="W50" s="143">
        <f t="shared" si="1"/>
        <v>30</v>
      </c>
      <c r="X50" s="166"/>
      <c r="Y50" s="177"/>
      <c r="Z50" s="220">
        <v>2</v>
      </c>
      <c r="AA50" s="220">
        <v>4</v>
      </c>
      <c r="AB50" s="220">
        <v>4</v>
      </c>
      <c r="AC50" s="220">
        <v>4</v>
      </c>
      <c r="AD50" s="220">
        <v>4</v>
      </c>
      <c r="AE50" s="220">
        <v>3</v>
      </c>
      <c r="AF50" s="220">
        <v>3</v>
      </c>
      <c r="AG50" s="220">
        <v>4</v>
      </c>
      <c r="AH50" s="220">
        <v>3</v>
      </c>
      <c r="AI50" s="220">
        <v>3</v>
      </c>
      <c r="AJ50" s="220">
        <v>4</v>
      </c>
      <c r="AK50" s="220">
        <v>3</v>
      </c>
      <c r="AL50" s="156"/>
      <c r="AM50" s="156"/>
      <c r="AN50" s="220">
        <v>1</v>
      </c>
      <c r="AO50" s="220">
        <v>4</v>
      </c>
      <c r="AP50" s="220">
        <v>3</v>
      </c>
      <c r="AQ50" s="205"/>
      <c r="AR50" s="205"/>
      <c r="AS50" s="205"/>
      <c r="AT50" s="205"/>
      <c r="AU50" s="205"/>
      <c r="AV50" s="205"/>
      <c r="AW50" s="205"/>
      <c r="AX50" s="220">
        <v>3</v>
      </c>
      <c r="AY50" s="165">
        <f t="shared" si="5"/>
        <v>52</v>
      </c>
      <c r="AZ50" s="139"/>
      <c r="BA50" s="139"/>
      <c r="BB50" s="139"/>
      <c r="BC50" s="139"/>
      <c r="BD50" s="139"/>
      <c r="BE50" s="139"/>
      <c r="BF50" s="139"/>
      <c r="BG50" s="145"/>
      <c r="BH50" s="51">
        <f t="shared" si="6"/>
        <v>82</v>
      </c>
    </row>
    <row r="51" spans="2:60" ht="15.75" thickBot="1">
      <c r="B51" s="346"/>
      <c r="C51" s="254" t="s">
        <v>148</v>
      </c>
      <c r="D51" s="214" t="s">
        <v>106</v>
      </c>
      <c r="E51" s="121" t="s">
        <v>17</v>
      </c>
      <c r="F51" s="131"/>
      <c r="G51" s="131"/>
      <c r="H51" s="131"/>
      <c r="I51" s="131"/>
      <c r="J51" s="131"/>
      <c r="K51" s="131"/>
      <c r="L51" s="132"/>
      <c r="M51" s="132"/>
      <c r="N51" s="132"/>
      <c r="O51" s="132"/>
      <c r="P51" s="132"/>
      <c r="Q51" s="156"/>
      <c r="R51" s="156">
        <v>36</v>
      </c>
      <c r="S51" s="205"/>
      <c r="T51" s="132"/>
      <c r="U51" s="132"/>
      <c r="V51" s="131"/>
      <c r="W51" s="143">
        <f t="shared" si="1"/>
        <v>36</v>
      </c>
      <c r="X51" s="166"/>
      <c r="Y51" s="17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157">
        <v>36</v>
      </c>
      <c r="AM51" s="157"/>
      <c r="AN51" s="219"/>
      <c r="AO51" s="219"/>
      <c r="AP51" s="219"/>
      <c r="AQ51" s="203"/>
      <c r="AR51" s="203"/>
      <c r="AS51" s="203"/>
      <c r="AT51" s="203"/>
      <c r="AU51" s="203"/>
      <c r="AV51" s="203"/>
      <c r="AW51" s="203"/>
      <c r="AX51" s="219"/>
      <c r="AY51" s="165">
        <f t="shared" si="5"/>
        <v>36</v>
      </c>
      <c r="AZ51" s="139"/>
      <c r="BA51" s="139"/>
      <c r="BB51" s="139"/>
      <c r="BC51" s="139"/>
      <c r="BD51" s="139"/>
      <c r="BE51" s="139"/>
      <c r="BF51" s="139"/>
      <c r="BG51" s="145"/>
      <c r="BH51" s="51">
        <f t="shared" si="6"/>
        <v>72</v>
      </c>
    </row>
    <row r="52" spans="2:60" ht="15.75" thickBot="1">
      <c r="B52" s="346"/>
      <c r="C52" s="254" t="s">
        <v>46</v>
      </c>
      <c r="D52" s="214" t="s">
        <v>47</v>
      </c>
      <c r="E52" s="256" t="s">
        <v>17</v>
      </c>
      <c r="F52" s="131"/>
      <c r="G52" s="131"/>
      <c r="H52" s="131"/>
      <c r="I52" s="131"/>
      <c r="J52" s="131"/>
      <c r="K52" s="131"/>
      <c r="L52" s="132"/>
      <c r="M52" s="132"/>
      <c r="N52" s="132"/>
      <c r="O52" s="132"/>
      <c r="P52" s="132"/>
      <c r="Q52" s="156"/>
      <c r="R52" s="156"/>
      <c r="S52" s="205">
        <v>36</v>
      </c>
      <c r="T52" s="132"/>
      <c r="U52" s="132"/>
      <c r="V52" s="131"/>
      <c r="W52" s="143">
        <f t="shared" si="1"/>
        <v>36</v>
      </c>
      <c r="X52" s="166"/>
      <c r="Y52" s="181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157"/>
      <c r="AM52" s="157"/>
      <c r="AN52" s="219"/>
      <c r="AO52" s="219"/>
      <c r="AP52" s="219"/>
      <c r="AQ52" s="203">
        <v>36</v>
      </c>
      <c r="AR52" s="203">
        <v>36</v>
      </c>
      <c r="AS52" s="203">
        <v>36</v>
      </c>
      <c r="AT52" s="203">
        <v>36</v>
      </c>
      <c r="AU52" s="203">
        <v>36</v>
      </c>
      <c r="AV52" s="203">
        <v>36</v>
      </c>
      <c r="AW52" s="203">
        <v>36</v>
      </c>
      <c r="AX52" s="219"/>
      <c r="AY52" s="165">
        <f t="shared" si="5"/>
        <v>252</v>
      </c>
      <c r="AZ52" s="139"/>
      <c r="BA52" s="139"/>
      <c r="BB52" s="139"/>
      <c r="BC52" s="139"/>
      <c r="BD52" s="139"/>
      <c r="BE52" s="139"/>
      <c r="BF52" s="139"/>
      <c r="BG52" s="145"/>
      <c r="BH52" s="51">
        <f t="shared" si="6"/>
        <v>288</v>
      </c>
    </row>
    <row r="53" spans="2:118" s="213" customFormat="1" ht="15.75" thickBot="1">
      <c r="B53" s="346"/>
      <c r="C53" s="410" t="s">
        <v>50</v>
      </c>
      <c r="D53" s="420" t="s">
        <v>149</v>
      </c>
      <c r="E53" s="198" t="s">
        <v>17</v>
      </c>
      <c r="F53" s="199">
        <f>F55</f>
        <v>0</v>
      </c>
      <c r="G53" s="199">
        <f aca="true" t="shared" si="36" ref="G53:V53">G55</f>
        <v>0</v>
      </c>
      <c r="H53" s="199">
        <f t="shared" si="36"/>
        <v>0</v>
      </c>
      <c r="I53" s="199">
        <f t="shared" si="36"/>
        <v>0</v>
      </c>
      <c r="J53" s="199">
        <f t="shared" si="36"/>
        <v>0</v>
      </c>
      <c r="K53" s="199">
        <f t="shared" si="36"/>
        <v>0</v>
      </c>
      <c r="L53" s="199">
        <f t="shared" si="36"/>
        <v>0</v>
      </c>
      <c r="M53" s="199">
        <f t="shared" si="36"/>
        <v>0</v>
      </c>
      <c r="N53" s="199">
        <f t="shared" si="36"/>
        <v>0</v>
      </c>
      <c r="O53" s="199">
        <f t="shared" si="36"/>
        <v>0</v>
      </c>
      <c r="P53" s="199">
        <f t="shared" si="36"/>
        <v>0</v>
      </c>
      <c r="Q53" s="157">
        <f t="shared" si="36"/>
        <v>0</v>
      </c>
      <c r="R53" s="157">
        <f t="shared" si="36"/>
        <v>0</v>
      </c>
      <c r="S53" s="203">
        <f t="shared" si="36"/>
        <v>0</v>
      </c>
      <c r="T53" s="199">
        <f t="shared" si="36"/>
        <v>0</v>
      </c>
      <c r="U53" s="199">
        <f t="shared" si="36"/>
        <v>0</v>
      </c>
      <c r="V53" s="199">
        <f t="shared" si="36"/>
        <v>0</v>
      </c>
      <c r="W53" s="143">
        <f t="shared" si="1"/>
        <v>0</v>
      </c>
      <c r="X53" s="166"/>
      <c r="Y53" s="181"/>
      <c r="Z53" s="199">
        <f>Z55</f>
        <v>4</v>
      </c>
      <c r="AA53" s="199">
        <f aca="true" t="shared" si="37" ref="AA53:AX53">AA55</f>
        <v>2</v>
      </c>
      <c r="AB53" s="199">
        <f t="shared" si="37"/>
        <v>4</v>
      </c>
      <c r="AC53" s="199">
        <f t="shared" si="37"/>
        <v>2</v>
      </c>
      <c r="AD53" s="199">
        <f t="shared" si="37"/>
        <v>4</v>
      </c>
      <c r="AE53" s="199">
        <f t="shared" si="37"/>
        <v>2</v>
      </c>
      <c r="AF53" s="199">
        <f t="shared" si="37"/>
        <v>4</v>
      </c>
      <c r="AG53" s="199">
        <f t="shared" si="37"/>
        <v>4</v>
      </c>
      <c r="AH53" s="199">
        <f t="shared" si="37"/>
        <v>4</v>
      </c>
      <c r="AI53" s="199">
        <f t="shared" si="37"/>
        <v>2</v>
      </c>
      <c r="AJ53" s="199">
        <f t="shared" si="37"/>
        <v>4</v>
      </c>
      <c r="AK53" s="199">
        <f t="shared" si="37"/>
        <v>2</v>
      </c>
      <c r="AL53" s="157">
        <f t="shared" si="37"/>
        <v>0</v>
      </c>
      <c r="AM53" s="157">
        <f>AM55</f>
        <v>0</v>
      </c>
      <c r="AN53" s="199">
        <f t="shared" si="37"/>
        <v>2</v>
      </c>
      <c r="AO53" s="199">
        <f t="shared" si="37"/>
        <v>2</v>
      </c>
      <c r="AP53" s="199">
        <f t="shared" si="37"/>
        <v>4</v>
      </c>
      <c r="AQ53" s="203">
        <f t="shared" si="37"/>
        <v>0</v>
      </c>
      <c r="AR53" s="203">
        <f t="shared" si="37"/>
        <v>0</v>
      </c>
      <c r="AS53" s="203">
        <f t="shared" si="37"/>
        <v>0</v>
      </c>
      <c r="AT53" s="203">
        <f t="shared" si="37"/>
        <v>0</v>
      </c>
      <c r="AU53" s="203">
        <f t="shared" si="37"/>
        <v>0</v>
      </c>
      <c r="AV53" s="203">
        <f t="shared" si="37"/>
        <v>0</v>
      </c>
      <c r="AW53" s="203">
        <f t="shared" si="37"/>
        <v>0</v>
      </c>
      <c r="AX53" s="199">
        <f t="shared" si="37"/>
        <v>2</v>
      </c>
      <c r="AY53" s="165">
        <f t="shared" si="5"/>
        <v>48</v>
      </c>
      <c r="AZ53" s="139"/>
      <c r="BA53" s="139"/>
      <c r="BB53" s="139"/>
      <c r="BC53" s="139"/>
      <c r="BD53" s="139"/>
      <c r="BE53" s="139"/>
      <c r="BF53" s="139"/>
      <c r="BG53" s="145"/>
      <c r="BH53" s="51">
        <f t="shared" si="6"/>
        <v>48</v>
      </c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</row>
    <row r="54" spans="2:118" s="213" customFormat="1" ht="15.75" thickBot="1">
      <c r="B54" s="346"/>
      <c r="C54" s="411"/>
      <c r="D54" s="413"/>
      <c r="E54" s="198" t="s">
        <v>18</v>
      </c>
      <c r="F54" s="199">
        <f>F56</f>
        <v>0</v>
      </c>
      <c r="G54" s="199">
        <f aca="true" t="shared" si="38" ref="G54:V54">G56</f>
        <v>0</v>
      </c>
      <c r="H54" s="199">
        <f t="shared" si="38"/>
        <v>0</v>
      </c>
      <c r="I54" s="199">
        <f t="shared" si="38"/>
        <v>0</v>
      </c>
      <c r="J54" s="199">
        <f t="shared" si="38"/>
        <v>0</v>
      </c>
      <c r="K54" s="199">
        <f t="shared" si="38"/>
        <v>0</v>
      </c>
      <c r="L54" s="199">
        <f t="shared" si="38"/>
        <v>0</v>
      </c>
      <c r="M54" s="199">
        <f t="shared" si="38"/>
        <v>0</v>
      </c>
      <c r="N54" s="199">
        <f t="shared" si="38"/>
        <v>0</v>
      </c>
      <c r="O54" s="199">
        <f t="shared" si="38"/>
        <v>0</v>
      </c>
      <c r="P54" s="199">
        <f t="shared" si="38"/>
        <v>0</v>
      </c>
      <c r="Q54" s="157">
        <f t="shared" si="38"/>
        <v>0</v>
      </c>
      <c r="R54" s="157">
        <f t="shared" si="38"/>
        <v>0</v>
      </c>
      <c r="S54" s="203">
        <f t="shared" si="38"/>
        <v>0</v>
      </c>
      <c r="T54" s="199">
        <f t="shared" si="38"/>
        <v>0</v>
      </c>
      <c r="U54" s="199">
        <f t="shared" si="38"/>
        <v>0</v>
      </c>
      <c r="V54" s="199">
        <f t="shared" si="38"/>
        <v>0</v>
      </c>
      <c r="W54" s="143">
        <f t="shared" si="1"/>
        <v>0</v>
      </c>
      <c r="X54" s="166"/>
      <c r="Y54" s="181"/>
      <c r="Z54" s="199">
        <f>Z56</f>
        <v>2</v>
      </c>
      <c r="AA54" s="199">
        <f aca="true" t="shared" si="39" ref="AA54:AX54">AA56</f>
        <v>1</v>
      </c>
      <c r="AB54" s="199">
        <f t="shared" si="39"/>
        <v>2</v>
      </c>
      <c r="AC54" s="199">
        <f t="shared" si="39"/>
        <v>1</v>
      </c>
      <c r="AD54" s="199">
        <f t="shared" si="39"/>
        <v>2</v>
      </c>
      <c r="AE54" s="199">
        <f t="shared" si="39"/>
        <v>1</v>
      </c>
      <c r="AF54" s="199">
        <f t="shared" si="39"/>
        <v>2</v>
      </c>
      <c r="AG54" s="199">
        <f t="shared" si="39"/>
        <v>2</v>
      </c>
      <c r="AH54" s="199">
        <f t="shared" si="39"/>
        <v>2</v>
      </c>
      <c r="AI54" s="199">
        <f t="shared" si="39"/>
        <v>1</v>
      </c>
      <c r="AJ54" s="199">
        <f t="shared" si="39"/>
        <v>2</v>
      </c>
      <c r="AK54" s="199">
        <f t="shared" si="39"/>
        <v>1</v>
      </c>
      <c r="AL54" s="157">
        <f t="shared" si="39"/>
        <v>0</v>
      </c>
      <c r="AM54" s="157">
        <f>AM56</f>
        <v>0</v>
      </c>
      <c r="AN54" s="199">
        <f t="shared" si="39"/>
        <v>1</v>
      </c>
      <c r="AO54" s="199">
        <f t="shared" si="39"/>
        <v>1</v>
      </c>
      <c r="AP54" s="199">
        <f t="shared" si="39"/>
        <v>2</v>
      </c>
      <c r="AQ54" s="203">
        <f t="shared" si="39"/>
        <v>0</v>
      </c>
      <c r="AR54" s="203">
        <f t="shared" si="39"/>
        <v>0</v>
      </c>
      <c r="AS54" s="203">
        <f t="shared" si="39"/>
        <v>0</v>
      </c>
      <c r="AT54" s="203">
        <f t="shared" si="39"/>
        <v>0</v>
      </c>
      <c r="AU54" s="203">
        <f t="shared" si="39"/>
        <v>0</v>
      </c>
      <c r="AV54" s="203">
        <f t="shared" si="39"/>
        <v>0</v>
      </c>
      <c r="AW54" s="203">
        <f t="shared" si="39"/>
        <v>0</v>
      </c>
      <c r="AX54" s="199">
        <f t="shared" si="39"/>
        <v>1</v>
      </c>
      <c r="AY54" s="165">
        <f t="shared" si="5"/>
        <v>24</v>
      </c>
      <c r="AZ54" s="139"/>
      <c r="BA54" s="139"/>
      <c r="BB54" s="139"/>
      <c r="BC54" s="139"/>
      <c r="BD54" s="139"/>
      <c r="BE54" s="139"/>
      <c r="BF54" s="139"/>
      <c r="BG54" s="145"/>
      <c r="BH54" s="51">
        <f t="shared" si="6"/>
        <v>24</v>
      </c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</row>
    <row r="55" spans="2:60" ht="15.75" thickBot="1">
      <c r="B55" s="346"/>
      <c r="C55" s="314" t="s">
        <v>51</v>
      </c>
      <c r="D55" s="354" t="s">
        <v>150</v>
      </c>
      <c r="E55" s="121" t="s">
        <v>17</v>
      </c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56"/>
      <c r="R55" s="156"/>
      <c r="S55" s="205"/>
      <c r="T55" s="132"/>
      <c r="U55" s="132"/>
      <c r="V55" s="131"/>
      <c r="W55" s="143">
        <f t="shared" si="1"/>
        <v>0</v>
      </c>
      <c r="X55" s="166"/>
      <c r="Y55" s="181"/>
      <c r="Z55" s="219">
        <v>4</v>
      </c>
      <c r="AA55" s="219">
        <v>2</v>
      </c>
      <c r="AB55" s="219">
        <v>4</v>
      </c>
      <c r="AC55" s="219">
        <v>2</v>
      </c>
      <c r="AD55" s="219">
        <v>4</v>
      </c>
      <c r="AE55" s="219">
        <v>2</v>
      </c>
      <c r="AF55" s="219">
        <v>4</v>
      </c>
      <c r="AG55" s="219">
        <v>4</v>
      </c>
      <c r="AH55" s="219">
        <v>4</v>
      </c>
      <c r="AI55" s="219">
        <v>2</v>
      </c>
      <c r="AJ55" s="219">
        <v>4</v>
      </c>
      <c r="AK55" s="219">
        <v>2</v>
      </c>
      <c r="AL55" s="157"/>
      <c r="AM55" s="157"/>
      <c r="AN55" s="219">
        <v>2</v>
      </c>
      <c r="AO55" s="219">
        <v>2</v>
      </c>
      <c r="AP55" s="219">
        <v>4</v>
      </c>
      <c r="AQ55" s="203"/>
      <c r="AR55" s="203"/>
      <c r="AS55" s="203"/>
      <c r="AT55" s="203"/>
      <c r="AU55" s="203"/>
      <c r="AV55" s="203"/>
      <c r="AW55" s="203"/>
      <c r="AX55" s="219">
        <v>2</v>
      </c>
      <c r="AY55" s="165">
        <f t="shared" si="5"/>
        <v>48</v>
      </c>
      <c r="AZ55" s="139"/>
      <c r="BA55" s="139"/>
      <c r="BB55" s="139"/>
      <c r="BC55" s="139"/>
      <c r="BD55" s="139"/>
      <c r="BE55" s="139"/>
      <c r="BF55" s="139"/>
      <c r="BG55" s="145"/>
      <c r="BH55" s="51">
        <f t="shared" si="6"/>
        <v>48</v>
      </c>
    </row>
    <row r="56" spans="2:60" ht="15.75" thickBot="1">
      <c r="B56" s="346"/>
      <c r="C56" s="315"/>
      <c r="D56" s="355"/>
      <c r="E56" s="121" t="s">
        <v>18</v>
      </c>
      <c r="F56" s="131"/>
      <c r="G56" s="131"/>
      <c r="H56" s="131"/>
      <c r="I56" s="131"/>
      <c r="J56" s="131"/>
      <c r="K56" s="131"/>
      <c r="L56" s="132"/>
      <c r="M56" s="132"/>
      <c r="N56" s="132"/>
      <c r="O56" s="208"/>
      <c r="P56" s="208"/>
      <c r="Q56" s="156"/>
      <c r="R56" s="156"/>
      <c r="S56" s="205"/>
      <c r="T56" s="132"/>
      <c r="U56" s="132"/>
      <c r="V56" s="131"/>
      <c r="W56" s="143">
        <f t="shared" si="1"/>
        <v>0</v>
      </c>
      <c r="X56" s="166"/>
      <c r="Y56" s="181"/>
      <c r="Z56" s="219">
        <v>2</v>
      </c>
      <c r="AA56" s="219">
        <v>1</v>
      </c>
      <c r="AB56" s="219">
        <v>2</v>
      </c>
      <c r="AC56" s="219">
        <v>1</v>
      </c>
      <c r="AD56" s="219">
        <v>2</v>
      </c>
      <c r="AE56" s="219">
        <v>1</v>
      </c>
      <c r="AF56" s="219">
        <v>2</v>
      </c>
      <c r="AG56" s="219">
        <v>2</v>
      </c>
      <c r="AH56" s="219">
        <v>2</v>
      </c>
      <c r="AI56" s="219">
        <v>1</v>
      </c>
      <c r="AJ56" s="219">
        <v>2</v>
      </c>
      <c r="AK56" s="219">
        <v>1</v>
      </c>
      <c r="AL56" s="157"/>
      <c r="AM56" s="157"/>
      <c r="AN56" s="219">
        <v>1</v>
      </c>
      <c r="AO56" s="219">
        <v>1</v>
      </c>
      <c r="AP56" s="219">
        <v>2</v>
      </c>
      <c r="AQ56" s="203"/>
      <c r="AR56" s="203"/>
      <c r="AS56" s="203"/>
      <c r="AT56" s="203"/>
      <c r="AU56" s="203"/>
      <c r="AV56" s="203"/>
      <c r="AW56" s="203"/>
      <c r="AX56" s="219">
        <v>1</v>
      </c>
      <c r="AY56" s="165">
        <f t="shared" si="5"/>
        <v>24</v>
      </c>
      <c r="AZ56" s="139"/>
      <c r="BA56" s="139"/>
      <c r="BB56" s="139"/>
      <c r="BC56" s="139"/>
      <c r="BD56" s="139"/>
      <c r="BE56" s="139"/>
      <c r="BF56" s="139"/>
      <c r="BG56" s="145"/>
      <c r="BH56" s="51">
        <f t="shared" si="6"/>
        <v>24</v>
      </c>
    </row>
    <row r="57" spans="2:60" ht="15.75" thickBot="1">
      <c r="B57" s="346"/>
      <c r="C57" s="410" t="s">
        <v>113</v>
      </c>
      <c r="D57" s="412" t="s">
        <v>151</v>
      </c>
      <c r="E57" s="198" t="s">
        <v>17</v>
      </c>
      <c r="F57" s="200">
        <f>F59+F61</f>
        <v>6</v>
      </c>
      <c r="G57" s="200">
        <f aca="true" t="shared" si="40" ref="G57:V57">G59+G61</f>
        <v>6</v>
      </c>
      <c r="H57" s="200">
        <f t="shared" si="40"/>
        <v>4</v>
      </c>
      <c r="I57" s="200">
        <f t="shared" si="40"/>
        <v>6</v>
      </c>
      <c r="J57" s="200">
        <f t="shared" si="40"/>
        <v>4</v>
      </c>
      <c r="K57" s="200">
        <f t="shared" si="40"/>
        <v>6</v>
      </c>
      <c r="L57" s="200">
        <f t="shared" si="40"/>
        <v>6</v>
      </c>
      <c r="M57" s="200">
        <f t="shared" si="40"/>
        <v>6</v>
      </c>
      <c r="N57" s="200">
        <f t="shared" si="40"/>
        <v>4</v>
      </c>
      <c r="O57" s="200">
        <f>O59+O61</f>
        <v>4</v>
      </c>
      <c r="P57" s="200">
        <f>P59+P61</f>
        <v>6</v>
      </c>
      <c r="Q57" s="156">
        <f>Q59+Q61</f>
        <v>18</v>
      </c>
      <c r="R57" s="156">
        <f>R59+R61</f>
        <v>0</v>
      </c>
      <c r="S57" s="205">
        <f>S59+S61</f>
        <v>0</v>
      </c>
      <c r="T57" s="200">
        <f t="shared" si="40"/>
        <v>6</v>
      </c>
      <c r="U57" s="200">
        <f t="shared" si="40"/>
        <v>4</v>
      </c>
      <c r="V57" s="200">
        <f t="shared" si="40"/>
        <v>6</v>
      </c>
      <c r="W57" s="143">
        <f t="shared" si="1"/>
        <v>92</v>
      </c>
      <c r="X57" s="166"/>
      <c r="Y57" s="177"/>
      <c r="Z57" s="200">
        <f>Z59+Z61</f>
        <v>4</v>
      </c>
      <c r="AA57" s="200">
        <f aca="true" t="shared" si="41" ref="AA57:AX57">AA59+AA61</f>
        <v>2</v>
      </c>
      <c r="AB57" s="200">
        <f t="shared" si="41"/>
        <v>2</v>
      </c>
      <c r="AC57" s="200">
        <f t="shared" si="41"/>
        <v>2</v>
      </c>
      <c r="AD57" s="200">
        <f t="shared" si="41"/>
        <v>2</v>
      </c>
      <c r="AE57" s="200">
        <f t="shared" si="41"/>
        <v>4</v>
      </c>
      <c r="AF57" s="200">
        <f t="shared" si="41"/>
        <v>2</v>
      </c>
      <c r="AG57" s="200">
        <f t="shared" si="41"/>
        <v>2</v>
      </c>
      <c r="AH57" s="200">
        <f t="shared" si="41"/>
        <v>2</v>
      </c>
      <c r="AI57" s="200">
        <f t="shared" si="41"/>
        <v>2</v>
      </c>
      <c r="AJ57" s="200">
        <f t="shared" si="41"/>
        <v>2</v>
      </c>
      <c r="AK57" s="200">
        <f t="shared" si="41"/>
        <v>2</v>
      </c>
      <c r="AL57" s="156">
        <f t="shared" si="41"/>
        <v>0</v>
      </c>
      <c r="AM57" s="156">
        <f>AM59+AM61</f>
        <v>18</v>
      </c>
      <c r="AN57" s="200">
        <f t="shared" si="41"/>
        <v>4</v>
      </c>
      <c r="AO57" s="200">
        <f t="shared" si="41"/>
        <v>2</v>
      </c>
      <c r="AP57" s="200">
        <f t="shared" si="41"/>
        <v>2</v>
      </c>
      <c r="AQ57" s="205">
        <f t="shared" si="41"/>
        <v>0</v>
      </c>
      <c r="AR57" s="205">
        <f t="shared" si="41"/>
        <v>0</v>
      </c>
      <c r="AS57" s="205">
        <f t="shared" si="41"/>
        <v>0</v>
      </c>
      <c r="AT57" s="205">
        <f t="shared" si="41"/>
        <v>0</v>
      </c>
      <c r="AU57" s="205">
        <f t="shared" si="41"/>
        <v>0</v>
      </c>
      <c r="AV57" s="205">
        <f t="shared" si="41"/>
        <v>0</v>
      </c>
      <c r="AW57" s="205">
        <f t="shared" si="41"/>
        <v>0</v>
      </c>
      <c r="AX57" s="200">
        <f t="shared" si="41"/>
        <v>2</v>
      </c>
      <c r="AY57" s="165">
        <f t="shared" si="5"/>
        <v>56</v>
      </c>
      <c r="AZ57" s="139"/>
      <c r="BA57" s="139"/>
      <c r="BB57" s="139"/>
      <c r="BC57" s="139"/>
      <c r="BD57" s="139"/>
      <c r="BE57" s="139"/>
      <c r="BF57" s="139"/>
      <c r="BG57" s="145"/>
      <c r="BH57" s="51">
        <f t="shared" si="6"/>
        <v>148</v>
      </c>
    </row>
    <row r="58" spans="2:60" ht="15.75" thickBot="1">
      <c r="B58" s="346"/>
      <c r="C58" s="411"/>
      <c r="D58" s="413"/>
      <c r="E58" s="198" t="s">
        <v>18</v>
      </c>
      <c r="F58" s="200">
        <f>F60</f>
        <v>3</v>
      </c>
      <c r="G58" s="200">
        <f aca="true" t="shared" si="42" ref="G58:P58">G60</f>
        <v>3</v>
      </c>
      <c r="H58" s="200">
        <f t="shared" si="42"/>
        <v>2</v>
      </c>
      <c r="I58" s="200">
        <f t="shared" si="42"/>
        <v>3</v>
      </c>
      <c r="J58" s="200">
        <f t="shared" si="42"/>
        <v>2</v>
      </c>
      <c r="K58" s="200">
        <f t="shared" si="42"/>
        <v>3</v>
      </c>
      <c r="L58" s="200">
        <f t="shared" si="42"/>
        <v>3</v>
      </c>
      <c r="M58" s="200">
        <f t="shared" si="42"/>
        <v>3</v>
      </c>
      <c r="N58" s="200">
        <f t="shared" si="42"/>
        <v>2</v>
      </c>
      <c r="O58" s="200">
        <f t="shared" si="42"/>
        <v>2</v>
      </c>
      <c r="P58" s="200">
        <f t="shared" si="42"/>
        <v>3</v>
      </c>
      <c r="Q58" s="156">
        <f aca="true" t="shared" si="43" ref="Q58:V58">Q60</f>
        <v>0</v>
      </c>
      <c r="R58" s="156">
        <f t="shared" si="43"/>
        <v>0</v>
      </c>
      <c r="S58" s="205">
        <f t="shared" si="43"/>
        <v>0</v>
      </c>
      <c r="T58" s="200">
        <f t="shared" si="43"/>
        <v>3</v>
      </c>
      <c r="U58" s="200">
        <f t="shared" si="43"/>
        <v>2</v>
      </c>
      <c r="V58" s="200">
        <f t="shared" si="43"/>
        <v>3</v>
      </c>
      <c r="W58" s="143">
        <f t="shared" si="1"/>
        <v>37</v>
      </c>
      <c r="X58" s="166"/>
      <c r="Y58" s="177"/>
      <c r="Z58" s="200">
        <f>Z60</f>
        <v>2</v>
      </c>
      <c r="AA58" s="200">
        <f aca="true" t="shared" si="44" ref="AA58:AK58">AA60</f>
        <v>1</v>
      </c>
      <c r="AB58" s="200">
        <f t="shared" si="44"/>
        <v>1</v>
      </c>
      <c r="AC58" s="200">
        <f t="shared" si="44"/>
        <v>1</v>
      </c>
      <c r="AD58" s="200">
        <f t="shared" si="44"/>
        <v>1</v>
      </c>
      <c r="AE58" s="200">
        <f t="shared" si="44"/>
        <v>2</v>
      </c>
      <c r="AF58" s="200">
        <f t="shared" si="44"/>
        <v>1</v>
      </c>
      <c r="AG58" s="200">
        <f t="shared" si="44"/>
        <v>1</v>
      </c>
      <c r="AH58" s="200">
        <f t="shared" si="44"/>
        <v>1</v>
      </c>
      <c r="AI58" s="200">
        <f t="shared" si="44"/>
        <v>1</v>
      </c>
      <c r="AJ58" s="200">
        <f t="shared" si="44"/>
        <v>1</v>
      </c>
      <c r="AK58" s="200">
        <f t="shared" si="44"/>
        <v>1</v>
      </c>
      <c r="AL58" s="156">
        <f aca="true" t="shared" si="45" ref="AL58:AQ58">AL60</f>
        <v>0</v>
      </c>
      <c r="AM58" s="156">
        <f t="shared" si="45"/>
        <v>0</v>
      </c>
      <c r="AN58" s="200">
        <f t="shared" si="45"/>
        <v>2</v>
      </c>
      <c r="AO58" s="200">
        <f t="shared" si="45"/>
        <v>1</v>
      </c>
      <c r="AP58" s="200">
        <f t="shared" si="45"/>
        <v>1</v>
      </c>
      <c r="AQ58" s="205">
        <f t="shared" si="45"/>
        <v>0</v>
      </c>
      <c r="AR58" s="205">
        <f aca="true" t="shared" si="46" ref="AR58:AW58">AR60</f>
        <v>0</v>
      </c>
      <c r="AS58" s="205">
        <f t="shared" si="46"/>
        <v>0</v>
      </c>
      <c r="AT58" s="205">
        <f t="shared" si="46"/>
        <v>0</v>
      </c>
      <c r="AU58" s="205">
        <f t="shared" si="46"/>
        <v>0</v>
      </c>
      <c r="AV58" s="205">
        <f t="shared" si="46"/>
        <v>0</v>
      </c>
      <c r="AW58" s="205">
        <f t="shared" si="46"/>
        <v>0</v>
      </c>
      <c r="AX58" s="200">
        <f>AX60</f>
        <v>1</v>
      </c>
      <c r="AY58" s="165">
        <f t="shared" si="5"/>
        <v>19</v>
      </c>
      <c r="AZ58" s="139"/>
      <c r="BA58" s="139"/>
      <c r="BB58" s="139"/>
      <c r="BC58" s="139"/>
      <c r="BD58" s="139"/>
      <c r="BE58" s="139"/>
      <c r="BF58" s="139"/>
      <c r="BG58" s="145"/>
      <c r="BH58" s="51">
        <f t="shared" si="6"/>
        <v>56</v>
      </c>
    </row>
    <row r="59" spans="2:60" ht="15.75" thickBot="1">
      <c r="B59" s="346"/>
      <c r="C59" s="314" t="s">
        <v>91</v>
      </c>
      <c r="D59" s="354" t="s">
        <v>152</v>
      </c>
      <c r="E59" s="121" t="s">
        <v>17</v>
      </c>
      <c r="F59" s="132">
        <v>6</v>
      </c>
      <c r="G59" s="132">
        <v>6</v>
      </c>
      <c r="H59" s="132">
        <v>4</v>
      </c>
      <c r="I59" s="132">
        <v>6</v>
      </c>
      <c r="J59" s="132">
        <v>4</v>
      </c>
      <c r="K59" s="132">
        <v>6</v>
      </c>
      <c r="L59" s="132">
        <v>6</v>
      </c>
      <c r="M59" s="132">
        <v>6</v>
      </c>
      <c r="N59" s="132">
        <v>4</v>
      </c>
      <c r="O59" s="208">
        <v>4</v>
      </c>
      <c r="P59" s="208">
        <v>6</v>
      </c>
      <c r="Q59" s="156"/>
      <c r="R59" s="156"/>
      <c r="S59" s="205"/>
      <c r="T59" s="132">
        <v>6</v>
      </c>
      <c r="U59" s="132">
        <v>4</v>
      </c>
      <c r="V59" s="131">
        <v>6</v>
      </c>
      <c r="W59" s="143">
        <f t="shared" si="1"/>
        <v>74</v>
      </c>
      <c r="X59" s="166"/>
      <c r="Y59" s="179"/>
      <c r="Z59" s="178">
        <v>4</v>
      </c>
      <c r="AA59" s="178">
        <v>2</v>
      </c>
      <c r="AB59" s="178">
        <v>2</v>
      </c>
      <c r="AC59" s="178">
        <v>2</v>
      </c>
      <c r="AD59" s="178">
        <v>2</v>
      </c>
      <c r="AE59" s="178">
        <v>4</v>
      </c>
      <c r="AF59" s="219">
        <v>2</v>
      </c>
      <c r="AG59" s="219">
        <v>2</v>
      </c>
      <c r="AH59" s="219">
        <v>2</v>
      </c>
      <c r="AI59" s="219">
        <v>2</v>
      </c>
      <c r="AJ59" s="178">
        <v>2</v>
      </c>
      <c r="AK59" s="178">
        <v>2</v>
      </c>
      <c r="AL59" s="157"/>
      <c r="AM59" s="157"/>
      <c r="AN59" s="178">
        <v>4</v>
      </c>
      <c r="AO59" s="178">
        <v>2</v>
      </c>
      <c r="AP59" s="178">
        <v>2</v>
      </c>
      <c r="AQ59" s="203"/>
      <c r="AR59" s="203"/>
      <c r="AS59" s="203"/>
      <c r="AT59" s="203"/>
      <c r="AU59" s="203"/>
      <c r="AV59" s="203"/>
      <c r="AW59" s="203"/>
      <c r="AX59" s="178">
        <v>2</v>
      </c>
      <c r="AY59" s="165">
        <f t="shared" si="5"/>
        <v>38</v>
      </c>
      <c r="AZ59" s="139"/>
      <c r="BA59" s="139"/>
      <c r="BB59" s="139"/>
      <c r="BC59" s="139"/>
      <c r="BD59" s="139"/>
      <c r="BE59" s="139"/>
      <c r="BF59" s="139"/>
      <c r="BG59" s="145"/>
      <c r="BH59" s="51">
        <f t="shared" si="6"/>
        <v>112</v>
      </c>
    </row>
    <row r="60" spans="2:60" ht="15.75" thickBot="1">
      <c r="B60" s="346"/>
      <c r="C60" s="315"/>
      <c r="D60" s="355"/>
      <c r="E60" s="121" t="s">
        <v>18</v>
      </c>
      <c r="F60" s="132">
        <v>3</v>
      </c>
      <c r="G60" s="132">
        <v>3</v>
      </c>
      <c r="H60" s="132">
        <v>2</v>
      </c>
      <c r="I60" s="132">
        <v>3</v>
      </c>
      <c r="J60" s="132">
        <v>2</v>
      </c>
      <c r="K60" s="132">
        <v>3</v>
      </c>
      <c r="L60" s="132">
        <v>3</v>
      </c>
      <c r="M60" s="132">
        <v>3</v>
      </c>
      <c r="N60" s="132">
        <v>2</v>
      </c>
      <c r="O60" s="132">
        <v>2</v>
      </c>
      <c r="P60" s="132">
        <v>3</v>
      </c>
      <c r="Q60" s="156"/>
      <c r="R60" s="156"/>
      <c r="S60" s="205"/>
      <c r="T60" s="132">
        <v>3</v>
      </c>
      <c r="U60" s="132">
        <v>2</v>
      </c>
      <c r="V60" s="131">
        <v>3</v>
      </c>
      <c r="W60" s="143">
        <f t="shared" si="1"/>
        <v>37</v>
      </c>
      <c r="X60" s="166"/>
      <c r="Y60" s="179"/>
      <c r="Z60" s="178">
        <v>2</v>
      </c>
      <c r="AA60" s="178">
        <v>1</v>
      </c>
      <c r="AB60" s="178">
        <v>1</v>
      </c>
      <c r="AC60" s="178">
        <v>1</v>
      </c>
      <c r="AD60" s="178">
        <v>1</v>
      </c>
      <c r="AE60" s="178">
        <v>2</v>
      </c>
      <c r="AF60" s="220">
        <v>1</v>
      </c>
      <c r="AG60" s="220">
        <v>1</v>
      </c>
      <c r="AH60" s="220">
        <v>1</v>
      </c>
      <c r="AI60" s="220">
        <v>1</v>
      </c>
      <c r="AJ60" s="169">
        <v>1</v>
      </c>
      <c r="AK60" s="169">
        <v>1</v>
      </c>
      <c r="AL60" s="157"/>
      <c r="AM60" s="157"/>
      <c r="AN60" s="178">
        <v>2</v>
      </c>
      <c r="AO60" s="178">
        <v>1</v>
      </c>
      <c r="AP60" s="178">
        <v>1</v>
      </c>
      <c r="AQ60" s="203"/>
      <c r="AR60" s="203"/>
      <c r="AS60" s="203"/>
      <c r="AT60" s="203"/>
      <c r="AU60" s="203"/>
      <c r="AV60" s="203"/>
      <c r="AW60" s="203"/>
      <c r="AX60" s="178">
        <v>1</v>
      </c>
      <c r="AY60" s="165">
        <f t="shared" si="5"/>
        <v>19</v>
      </c>
      <c r="AZ60" s="139"/>
      <c r="BA60" s="139"/>
      <c r="BB60" s="139"/>
      <c r="BC60" s="139"/>
      <c r="BD60" s="139"/>
      <c r="BE60" s="139"/>
      <c r="BF60" s="139"/>
      <c r="BG60" s="145"/>
      <c r="BH60" s="51">
        <f t="shared" si="6"/>
        <v>56</v>
      </c>
    </row>
    <row r="61" spans="2:60" ht="15.75" thickBot="1">
      <c r="B61" s="346"/>
      <c r="C61" s="254" t="s">
        <v>107</v>
      </c>
      <c r="D61" s="214" t="s">
        <v>106</v>
      </c>
      <c r="E61" s="121" t="s">
        <v>17</v>
      </c>
      <c r="F61" s="131"/>
      <c r="G61" s="131"/>
      <c r="H61" s="131"/>
      <c r="I61" s="131"/>
      <c r="J61" s="131"/>
      <c r="K61" s="131"/>
      <c r="L61" s="131"/>
      <c r="M61" s="131"/>
      <c r="N61" s="206"/>
      <c r="O61" s="131"/>
      <c r="P61" s="131"/>
      <c r="Q61" s="157">
        <v>18</v>
      </c>
      <c r="R61" s="157"/>
      <c r="S61" s="203"/>
      <c r="T61" s="131"/>
      <c r="U61" s="131"/>
      <c r="V61" s="131"/>
      <c r="W61" s="143">
        <f t="shared" si="1"/>
        <v>18</v>
      </c>
      <c r="X61" s="166"/>
      <c r="Y61" s="179"/>
      <c r="Z61" s="178"/>
      <c r="AA61" s="178"/>
      <c r="AB61" s="178"/>
      <c r="AC61" s="178"/>
      <c r="AD61" s="178"/>
      <c r="AE61" s="178"/>
      <c r="AF61" s="219"/>
      <c r="AG61" s="219"/>
      <c r="AH61" s="219"/>
      <c r="AI61" s="219"/>
      <c r="AJ61" s="178"/>
      <c r="AK61" s="178"/>
      <c r="AL61" s="157"/>
      <c r="AM61" s="157">
        <v>18</v>
      </c>
      <c r="AN61" s="219"/>
      <c r="AO61" s="219"/>
      <c r="AP61" s="219"/>
      <c r="AQ61" s="203"/>
      <c r="AR61" s="203"/>
      <c r="AS61" s="203"/>
      <c r="AT61" s="203"/>
      <c r="AU61" s="203"/>
      <c r="AV61" s="203"/>
      <c r="AW61" s="203"/>
      <c r="AX61" s="219"/>
      <c r="AY61" s="165">
        <f t="shared" si="5"/>
        <v>18</v>
      </c>
      <c r="AZ61" s="139"/>
      <c r="BA61" s="139" t="s">
        <v>28</v>
      </c>
      <c r="BB61" s="139"/>
      <c r="BC61" s="139"/>
      <c r="BD61" s="139"/>
      <c r="BE61" s="139"/>
      <c r="BF61" s="139"/>
      <c r="BG61" s="145"/>
      <c r="BH61" s="51">
        <f t="shared" si="6"/>
        <v>36</v>
      </c>
    </row>
    <row r="62" spans="2:60" ht="15.75" thickBot="1">
      <c r="B62" s="346"/>
      <c r="C62" s="395" t="s">
        <v>40</v>
      </c>
      <c r="D62" s="396"/>
      <c r="E62" s="397"/>
      <c r="F62" s="136">
        <f aca="true" t="shared" si="47" ref="F62:V62">F15+F29</f>
        <v>36</v>
      </c>
      <c r="G62" s="136">
        <f t="shared" si="47"/>
        <v>36</v>
      </c>
      <c r="H62" s="136">
        <f t="shared" si="47"/>
        <v>36</v>
      </c>
      <c r="I62" s="136">
        <f t="shared" si="47"/>
        <v>36</v>
      </c>
      <c r="J62" s="136">
        <f t="shared" si="47"/>
        <v>36</v>
      </c>
      <c r="K62" s="136">
        <f t="shared" si="47"/>
        <v>36</v>
      </c>
      <c r="L62" s="136">
        <f t="shared" si="47"/>
        <v>36</v>
      </c>
      <c r="M62" s="136">
        <f t="shared" si="47"/>
        <v>36</v>
      </c>
      <c r="N62" s="136">
        <f t="shared" si="47"/>
        <v>36</v>
      </c>
      <c r="O62" s="136">
        <f t="shared" si="47"/>
        <v>36</v>
      </c>
      <c r="P62" s="136">
        <f t="shared" si="47"/>
        <v>18</v>
      </c>
      <c r="Q62" s="160">
        <f t="shared" si="47"/>
        <v>18</v>
      </c>
      <c r="R62" s="160">
        <f t="shared" si="47"/>
        <v>36</v>
      </c>
      <c r="S62" s="216">
        <f t="shared" si="47"/>
        <v>36</v>
      </c>
      <c r="T62" s="136">
        <f t="shared" si="47"/>
        <v>36</v>
      </c>
      <c r="U62" s="136">
        <f t="shared" si="47"/>
        <v>36</v>
      </c>
      <c r="V62" s="136">
        <f t="shared" si="47"/>
        <v>36</v>
      </c>
      <c r="W62" s="143">
        <f>F62+G62+H62+I62+J62+K62+L62+M62+N62+O62+P62+T62+U62+V62</f>
        <v>486</v>
      </c>
      <c r="X62" s="185"/>
      <c r="Y62" s="186"/>
      <c r="Z62" s="187">
        <f aca="true" t="shared" si="48" ref="Z62:AX62">Z15+Z29</f>
        <v>36</v>
      </c>
      <c r="AA62" s="187">
        <f t="shared" si="48"/>
        <v>36</v>
      </c>
      <c r="AB62" s="187">
        <f t="shared" si="48"/>
        <v>36</v>
      </c>
      <c r="AC62" s="187">
        <f t="shared" si="48"/>
        <v>36</v>
      </c>
      <c r="AD62" s="187">
        <f t="shared" si="48"/>
        <v>36</v>
      </c>
      <c r="AE62" s="187">
        <f t="shared" si="48"/>
        <v>36</v>
      </c>
      <c r="AF62" s="187">
        <f t="shared" si="48"/>
        <v>36</v>
      </c>
      <c r="AG62" s="187">
        <f t="shared" si="48"/>
        <v>36</v>
      </c>
      <c r="AH62" s="187">
        <f t="shared" si="48"/>
        <v>36</v>
      </c>
      <c r="AI62" s="187">
        <f t="shared" si="48"/>
        <v>36</v>
      </c>
      <c r="AJ62" s="187">
        <f t="shared" si="48"/>
        <v>36</v>
      </c>
      <c r="AK62" s="187">
        <f t="shared" si="48"/>
        <v>36</v>
      </c>
      <c r="AL62" s="160">
        <f t="shared" si="48"/>
        <v>36</v>
      </c>
      <c r="AM62" s="160">
        <f t="shared" si="48"/>
        <v>18</v>
      </c>
      <c r="AN62" s="187">
        <f t="shared" si="48"/>
        <v>18</v>
      </c>
      <c r="AO62" s="187">
        <f t="shared" si="48"/>
        <v>36</v>
      </c>
      <c r="AP62" s="187">
        <f t="shared" si="48"/>
        <v>36</v>
      </c>
      <c r="AQ62" s="216">
        <f t="shared" si="48"/>
        <v>36</v>
      </c>
      <c r="AR62" s="216">
        <f t="shared" si="48"/>
        <v>36</v>
      </c>
      <c r="AS62" s="216">
        <f t="shared" si="48"/>
        <v>36</v>
      </c>
      <c r="AT62" s="216">
        <f t="shared" si="48"/>
        <v>36</v>
      </c>
      <c r="AU62" s="216">
        <f t="shared" si="48"/>
        <v>36</v>
      </c>
      <c r="AV62" s="216">
        <f t="shared" si="48"/>
        <v>36</v>
      </c>
      <c r="AW62" s="216">
        <f t="shared" si="48"/>
        <v>36</v>
      </c>
      <c r="AX62" s="187">
        <f t="shared" si="48"/>
        <v>36</v>
      </c>
      <c r="AY62" s="165">
        <f>Z62+AA62+AB62+AC62+AD62+AE62+AF62+AG62+AH62+AI62+AJ62+AK62+AN62+AO62+AP62+AX62</f>
        <v>558</v>
      </c>
      <c r="AZ62" s="146"/>
      <c r="BA62" s="146"/>
      <c r="BB62" s="146"/>
      <c r="BC62" s="146"/>
      <c r="BD62" s="146"/>
      <c r="BE62" s="146"/>
      <c r="BF62" s="146"/>
      <c r="BG62" s="147"/>
      <c r="BH62" s="51">
        <f t="shared" si="6"/>
        <v>1044</v>
      </c>
    </row>
    <row r="63" spans="2:60" ht="15.75" thickBot="1">
      <c r="B63" s="346"/>
      <c r="C63" s="392" t="s">
        <v>19</v>
      </c>
      <c r="D63" s="393"/>
      <c r="E63" s="394"/>
      <c r="F63" s="136">
        <f aca="true" t="shared" si="49" ref="F63:V63">F16+F30</f>
        <v>18</v>
      </c>
      <c r="G63" s="136">
        <f t="shared" si="49"/>
        <v>18</v>
      </c>
      <c r="H63" s="136">
        <f t="shared" si="49"/>
        <v>18</v>
      </c>
      <c r="I63" s="136">
        <f t="shared" si="49"/>
        <v>18</v>
      </c>
      <c r="J63" s="136">
        <f t="shared" si="49"/>
        <v>18</v>
      </c>
      <c r="K63" s="136">
        <f t="shared" si="49"/>
        <v>18</v>
      </c>
      <c r="L63" s="136">
        <f t="shared" si="49"/>
        <v>18</v>
      </c>
      <c r="M63" s="136">
        <f t="shared" si="49"/>
        <v>18</v>
      </c>
      <c r="N63" s="136">
        <f t="shared" si="49"/>
        <v>18</v>
      </c>
      <c r="O63" s="136">
        <f t="shared" si="49"/>
        <v>18</v>
      </c>
      <c r="P63" s="136">
        <f t="shared" si="49"/>
        <v>9</v>
      </c>
      <c r="Q63" s="160">
        <f t="shared" si="49"/>
        <v>0</v>
      </c>
      <c r="R63" s="160">
        <f t="shared" si="49"/>
        <v>0</v>
      </c>
      <c r="S63" s="216">
        <f t="shared" si="49"/>
        <v>0</v>
      </c>
      <c r="T63" s="136">
        <f t="shared" si="49"/>
        <v>18</v>
      </c>
      <c r="U63" s="136">
        <f t="shared" si="49"/>
        <v>18</v>
      </c>
      <c r="V63" s="136">
        <f t="shared" si="49"/>
        <v>18</v>
      </c>
      <c r="W63" s="143">
        <f>F63+G63+H63+I63+J63+K63+L63+M63+N63+O63+T63+U63+V63</f>
        <v>234</v>
      </c>
      <c r="X63" s="166"/>
      <c r="Y63" s="186"/>
      <c r="Z63" s="187">
        <f aca="true" t="shared" si="50" ref="Z63:AX63">Z16+Z30</f>
        <v>18</v>
      </c>
      <c r="AA63" s="187">
        <f t="shared" si="50"/>
        <v>18</v>
      </c>
      <c r="AB63" s="187">
        <f t="shared" si="50"/>
        <v>18</v>
      </c>
      <c r="AC63" s="187">
        <f t="shared" si="50"/>
        <v>18</v>
      </c>
      <c r="AD63" s="187">
        <f t="shared" si="50"/>
        <v>18</v>
      </c>
      <c r="AE63" s="187">
        <f t="shared" si="50"/>
        <v>18</v>
      </c>
      <c r="AF63" s="187">
        <f t="shared" si="50"/>
        <v>18</v>
      </c>
      <c r="AG63" s="187">
        <f t="shared" si="50"/>
        <v>18</v>
      </c>
      <c r="AH63" s="187">
        <f t="shared" si="50"/>
        <v>18</v>
      </c>
      <c r="AI63" s="187">
        <f t="shared" si="50"/>
        <v>18</v>
      </c>
      <c r="AJ63" s="187">
        <f t="shared" si="50"/>
        <v>18</v>
      </c>
      <c r="AK63" s="187">
        <f t="shared" si="50"/>
        <v>18</v>
      </c>
      <c r="AL63" s="160">
        <f t="shared" si="50"/>
        <v>0</v>
      </c>
      <c r="AM63" s="160">
        <f t="shared" si="50"/>
        <v>0</v>
      </c>
      <c r="AN63" s="187">
        <f t="shared" si="50"/>
        <v>9</v>
      </c>
      <c r="AO63" s="187">
        <f t="shared" si="50"/>
        <v>18</v>
      </c>
      <c r="AP63" s="187">
        <f t="shared" si="50"/>
        <v>18</v>
      </c>
      <c r="AQ63" s="216">
        <f t="shared" si="50"/>
        <v>0</v>
      </c>
      <c r="AR63" s="216">
        <f t="shared" si="50"/>
        <v>0</v>
      </c>
      <c r="AS63" s="216">
        <f t="shared" si="50"/>
        <v>0</v>
      </c>
      <c r="AT63" s="216">
        <f t="shared" si="50"/>
        <v>0</v>
      </c>
      <c r="AU63" s="216">
        <f t="shared" si="50"/>
        <v>0</v>
      </c>
      <c r="AV63" s="216">
        <f t="shared" si="50"/>
        <v>0</v>
      </c>
      <c r="AW63" s="216">
        <f t="shared" si="50"/>
        <v>0</v>
      </c>
      <c r="AX63" s="187">
        <f t="shared" si="50"/>
        <v>18</v>
      </c>
      <c r="AY63" s="165">
        <f>Z63+AA63+AB63+AC63+AD63+AE63+AF63+AG63+AH63+AI63+AJ63+AK63+AN63+AO63+AP63+AX63</f>
        <v>279</v>
      </c>
      <c r="AZ63" s="146"/>
      <c r="BA63" s="146"/>
      <c r="BB63" s="146"/>
      <c r="BC63" s="146"/>
      <c r="BD63" s="146"/>
      <c r="BE63" s="146"/>
      <c r="BF63" s="146"/>
      <c r="BG63" s="147"/>
      <c r="BH63" s="51">
        <f t="shared" si="6"/>
        <v>513</v>
      </c>
    </row>
    <row r="64" spans="2:60" ht="15.75" thickBot="1">
      <c r="B64" s="347"/>
      <c r="C64" s="392" t="s">
        <v>20</v>
      </c>
      <c r="D64" s="393"/>
      <c r="E64" s="394"/>
      <c r="F64" s="137">
        <f>F62+F63</f>
        <v>54</v>
      </c>
      <c r="G64" s="137">
        <f aca="true" t="shared" si="51" ref="G64:V64">G62+G63</f>
        <v>54</v>
      </c>
      <c r="H64" s="137">
        <f t="shared" si="51"/>
        <v>54</v>
      </c>
      <c r="I64" s="137">
        <f t="shared" si="51"/>
        <v>54</v>
      </c>
      <c r="J64" s="137">
        <f t="shared" si="51"/>
        <v>54</v>
      </c>
      <c r="K64" s="137">
        <f t="shared" si="51"/>
        <v>54</v>
      </c>
      <c r="L64" s="137">
        <f t="shared" si="51"/>
        <v>54</v>
      </c>
      <c r="M64" s="137">
        <f t="shared" si="51"/>
        <v>54</v>
      </c>
      <c r="N64" s="137">
        <f t="shared" si="51"/>
        <v>54</v>
      </c>
      <c r="O64" s="137">
        <f t="shared" si="51"/>
        <v>54</v>
      </c>
      <c r="P64" s="137">
        <f t="shared" si="51"/>
        <v>27</v>
      </c>
      <c r="Q64" s="157">
        <f t="shared" si="51"/>
        <v>18</v>
      </c>
      <c r="R64" s="157">
        <f t="shared" si="51"/>
        <v>36</v>
      </c>
      <c r="S64" s="203">
        <f t="shared" si="51"/>
        <v>36</v>
      </c>
      <c r="T64" s="137">
        <f t="shared" si="51"/>
        <v>54</v>
      </c>
      <c r="U64" s="137">
        <f t="shared" si="51"/>
        <v>54</v>
      </c>
      <c r="V64" s="137">
        <f t="shared" si="51"/>
        <v>54</v>
      </c>
      <c r="W64" s="143">
        <f>W62+W63</f>
        <v>720</v>
      </c>
      <c r="X64" s="166"/>
      <c r="Y64" s="188"/>
      <c r="Z64" s="189">
        <f aca="true" t="shared" si="52" ref="Z64:AX64">Z62+Z63</f>
        <v>54</v>
      </c>
      <c r="AA64" s="189">
        <f t="shared" si="52"/>
        <v>54</v>
      </c>
      <c r="AB64" s="189">
        <f t="shared" si="52"/>
        <v>54</v>
      </c>
      <c r="AC64" s="189">
        <f t="shared" si="52"/>
        <v>54</v>
      </c>
      <c r="AD64" s="189">
        <f t="shared" si="52"/>
        <v>54</v>
      </c>
      <c r="AE64" s="189">
        <f t="shared" si="52"/>
        <v>54</v>
      </c>
      <c r="AF64" s="189">
        <f t="shared" si="52"/>
        <v>54</v>
      </c>
      <c r="AG64" s="189">
        <f t="shared" si="52"/>
        <v>54</v>
      </c>
      <c r="AH64" s="189">
        <f t="shared" si="52"/>
        <v>54</v>
      </c>
      <c r="AI64" s="189">
        <f t="shared" si="52"/>
        <v>54</v>
      </c>
      <c r="AJ64" s="189">
        <f t="shared" si="52"/>
        <v>54</v>
      </c>
      <c r="AK64" s="189">
        <f t="shared" si="52"/>
        <v>54</v>
      </c>
      <c r="AL64" s="183">
        <f t="shared" si="52"/>
        <v>36</v>
      </c>
      <c r="AM64" s="183">
        <f t="shared" si="52"/>
        <v>18</v>
      </c>
      <c r="AN64" s="189">
        <f t="shared" si="52"/>
        <v>27</v>
      </c>
      <c r="AO64" s="189">
        <f t="shared" si="52"/>
        <v>54</v>
      </c>
      <c r="AP64" s="189">
        <f t="shared" si="52"/>
        <v>54</v>
      </c>
      <c r="AQ64" s="222">
        <f t="shared" si="52"/>
        <v>36</v>
      </c>
      <c r="AR64" s="222">
        <f t="shared" si="52"/>
        <v>36</v>
      </c>
      <c r="AS64" s="222">
        <f t="shared" si="52"/>
        <v>36</v>
      </c>
      <c r="AT64" s="222">
        <f t="shared" si="52"/>
        <v>36</v>
      </c>
      <c r="AU64" s="222">
        <f t="shared" si="52"/>
        <v>36</v>
      </c>
      <c r="AV64" s="222">
        <f t="shared" si="52"/>
        <v>36</v>
      </c>
      <c r="AW64" s="222">
        <f t="shared" si="52"/>
        <v>36</v>
      </c>
      <c r="AX64" s="189">
        <f t="shared" si="52"/>
        <v>54</v>
      </c>
      <c r="AY64" s="165">
        <f>AY62+AY63</f>
        <v>837</v>
      </c>
      <c r="AZ64" s="139"/>
      <c r="BA64" s="139"/>
      <c r="BB64" s="139"/>
      <c r="BC64" s="139"/>
      <c r="BD64" s="139"/>
      <c r="BE64" s="139"/>
      <c r="BF64" s="139"/>
      <c r="BG64" s="145"/>
      <c r="BH64" s="246">
        <f t="shared" si="6"/>
        <v>1557</v>
      </c>
    </row>
  </sheetData>
  <sheetProtection/>
  <mergeCells count="78">
    <mergeCell ref="AM14:AN14"/>
    <mergeCell ref="AM12:AN12"/>
    <mergeCell ref="B10:B14"/>
    <mergeCell ref="B15:B64"/>
    <mergeCell ref="C39:C40"/>
    <mergeCell ref="D39:D40"/>
    <mergeCell ref="C49:C50"/>
    <mergeCell ref="D49:D50"/>
    <mergeCell ref="D47:D48"/>
    <mergeCell ref="C45:C46"/>
    <mergeCell ref="D35:D36"/>
    <mergeCell ref="D37:D38"/>
    <mergeCell ref="C37:C38"/>
    <mergeCell ref="C33:C34"/>
    <mergeCell ref="D29:D30"/>
    <mergeCell ref="C27:C28"/>
    <mergeCell ref="AQ1:BD1"/>
    <mergeCell ref="AQ2:BD2"/>
    <mergeCell ref="AQ4:BG4"/>
    <mergeCell ref="I5:AJ5"/>
    <mergeCell ref="C6:BC6"/>
    <mergeCell ref="D7:BA7"/>
    <mergeCell ref="AQ10:AT10"/>
    <mergeCell ref="P14:Q14"/>
    <mergeCell ref="C31:C32"/>
    <mergeCell ref="D31:D32"/>
    <mergeCell ref="D53:D54"/>
    <mergeCell ref="D55:D56"/>
    <mergeCell ref="D45:D46"/>
    <mergeCell ref="C47:C48"/>
    <mergeCell ref="D27:D28"/>
    <mergeCell ref="C35:C36"/>
    <mergeCell ref="AV10:AX10"/>
    <mergeCell ref="P12:Q12"/>
    <mergeCell ref="AP8:BB8"/>
    <mergeCell ref="X9:AD9"/>
    <mergeCell ref="C10:C14"/>
    <mergeCell ref="D10:D14"/>
    <mergeCell ref="E10:E14"/>
    <mergeCell ref="G10:I10"/>
    <mergeCell ref="K10:M10"/>
    <mergeCell ref="O10:S10"/>
    <mergeCell ref="C21:C22"/>
    <mergeCell ref="D21:D22"/>
    <mergeCell ref="BD10:BG10"/>
    <mergeCell ref="F11:BH11"/>
    <mergeCell ref="F13:BH13"/>
    <mergeCell ref="AC10:AE10"/>
    <mergeCell ref="AG10:AJ10"/>
    <mergeCell ref="AL10:AO10"/>
    <mergeCell ref="AZ10:BB10"/>
    <mergeCell ref="Y10:AA10"/>
    <mergeCell ref="C15:C16"/>
    <mergeCell ref="D15:D16"/>
    <mergeCell ref="C17:C18"/>
    <mergeCell ref="D17:D18"/>
    <mergeCell ref="C19:C20"/>
    <mergeCell ref="D19:D20"/>
    <mergeCell ref="C63:E63"/>
    <mergeCell ref="C23:C24"/>
    <mergeCell ref="D23:D24"/>
    <mergeCell ref="C29:C30"/>
    <mergeCell ref="C41:C42"/>
    <mergeCell ref="D41:D42"/>
    <mergeCell ref="D59:D60"/>
    <mergeCell ref="C43:C44"/>
    <mergeCell ref="C25:C26"/>
    <mergeCell ref="D25:D26"/>
    <mergeCell ref="C64:E64"/>
    <mergeCell ref="C57:C58"/>
    <mergeCell ref="D57:D58"/>
    <mergeCell ref="U10:W10"/>
    <mergeCell ref="D33:D34"/>
    <mergeCell ref="D43:D44"/>
    <mergeCell ref="C55:C56"/>
    <mergeCell ref="C59:C60"/>
    <mergeCell ref="C53:C54"/>
    <mergeCell ref="C62:E62"/>
  </mergeCells>
  <hyperlinks>
    <hyperlink ref="BH10" location="_ftn1" display="_ftn1"/>
  </hyperlinks>
  <printOptions/>
  <pageMargins left="0.7874015748031497" right="0.7086614173228347" top="0.4330708661417323" bottom="0.7480314960629921" header="0.31496062992125984" footer="0.31496062992125984"/>
  <pageSetup horizontalDpi="600" verticalDpi="600" orientation="landscape" paperSize="9" scale="48" r:id="rId1"/>
  <colBreaks count="1" manualBreakCount="1">
    <brk id="61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4"/>
  <sheetViews>
    <sheetView view="pageBreakPreview" zoomScale="50" zoomScaleSheetLayoutView="50" zoomScalePageLayoutView="40" workbookViewId="0" topLeftCell="B9">
      <selection activeCell="K34" sqref="K34"/>
    </sheetView>
  </sheetViews>
  <sheetFormatPr defaultColWidth="9.140625" defaultRowHeight="15"/>
  <cols>
    <col min="1" max="1" width="2.8515625" style="0" hidden="1" customWidth="1"/>
    <col min="2" max="2" width="4.7109375" style="0" customWidth="1"/>
    <col min="3" max="3" width="9.140625" style="0" customWidth="1"/>
    <col min="4" max="4" width="24.140625" style="0" customWidth="1"/>
    <col min="5" max="5" width="6.421875" style="0" customWidth="1"/>
    <col min="6" max="22" width="3.8515625" style="0" customWidth="1"/>
    <col min="23" max="23" width="5.00390625" style="0" customWidth="1"/>
    <col min="24" max="24" width="4.57421875" style="0" customWidth="1"/>
    <col min="25" max="37" width="3.8515625" style="0" customWidth="1"/>
    <col min="38" max="38" width="5.00390625" style="0" customWidth="1"/>
    <col min="39" max="57" width="3.8515625" style="0" customWidth="1"/>
    <col min="58" max="58" width="5.421875" style="0" customWidth="1"/>
    <col min="59" max="59" width="4.28125" style="0" customWidth="1"/>
  </cols>
  <sheetData>
    <row r="1" spans="3:54" ht="21" customHeight="1">
      <c r="C1" s="1"/>
      <c r="D1" s="1"/>
      <c r="E1" s="1"/>
      <c r="AO1" s="340" t="s">
        <v>117</v>
      </c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</row>
    <row r="2" spans="3:58" ht="20.25" customHeight="1">
      <c r="C2" s="1"/>
      <c r="D2" s="1"/>
      <c r="E2" s="1"/>
      <c r="AO2" s="340" t="s">
        <v>80</v>
      </c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14"/>
      <c r="BD2" s="14"/>
      <c r="BE2" s="14"/>
      <c r="BF2" s="14"/>
    </row>
    <row r="3" spans="3:58" ht="18" customHeight="1">
      <c r="C3" s="1"/>
      <c r="D3" s="1"/>
      <c r="E3" s="1"/>
      <c r="AO3" s="14" t="s">
        <v>131</v>
      </c>
      <c r="AP3" s="14"/>
      <c r="AQ3" s="14"/>
      <c r="AR3" s="14"/>
      <c r="AS3" s="14"/>
      <c r="AT3" s="14"/>
      <c r="AU3" s="14"/>
      <c r="AV3" s="82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3:57" ht="18" customHeight="1">
      <c r="C4" s="1"/>
      <c r="D4" s="1"/>
      <c r="E4" s="1"/>
      <c r="AO4" s="341" t="s">
        <v>159</v>
      </c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</row>
    <row r="5" spans="3:57" ht="21" customHeight="1">
      <c r="C5" s="1"/>
      <c r="D5" s="1"/>
      <c r="E5" s="1"/>
      <c r="I5" s="292" t="s">
        <v>37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14"/>
      <c r="AK5" s="14"/>
      <c r="AL5" s="14"/>
      <c r="AM5" s="14"/>
      <c r="AO5" s="12"/>
      <c r="AP5" s="13"/>
      <c r="AQ5" s="13"/>
      <c r="AR5" s="13"/>
      <c r="AS5" s="13"/>
      <c r="AT5" s="13"/>
      <c r="AU5" s="13"/>
      <c r="AV5" s="13"/>
      <c r="AW5" s="83"/>
      <c r="AX5" s="13"/>
      <c r="AY5" s="13"/>
      <c r="AZ5" s="13"/>
      <c r="BA5" s="13"/>
      <c r="BB5" s="13"/>
      <c r="BC5" s="13"/>
      <c r="BD5" s="13"/>
      <c r="BE5" s="13"/>
    </row>
    <row r="6" spans="3:58" ht="30" customHeight="1">
      <c r="C6" s="372" t="s">
        <v>53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47"/>
      <c r="BC6" s="47"/>
      <c r="BD6" s="47"/>
      <c r="BE6" s="47"/>
      <c r="BF6" s="47"/>
    </row>
    <row r="7" spans="3:58" ht="15">
      <c r="C7" s="47"/>
      <c r="D7" s="372" t="s">
        <v>129</v>
      </c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47"/>
      <c r="BA7" s="47"/>
      <c r="BB7" s="47"/>
      <c r="BC7" s="47"/>
      <c r="BD7" s="47"/>
      <c r="BE7" s="47"/>
      <c r="BF7" s="47"/>
    </row>
    <row r="8" spans="3:55" ht="15.75" thickBo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48" t="s">
        <v>153</v>
      </c>
      <c r="X8" s="33"/>
      <c r="Y8" s="33"/>
      <c r="Z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17"/>
      <c r="AN8" s="349" t="s">
        <v>38</v>
      </c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17"/>
      <c r="BB8" s="17"/>
      <c r="BC8" s="17"/>
    </row>
    <row r="9" spans="3:55" s="269" customFormat="1" ht="16.5" customHeight="1" thickBot="1">
      <c r="C9" s="270" t="s">
        <v>41</v>
      </c>
      <c r="D9" s="270"/>
      <c r="E9" s="270"/>
      <c r="F9" s="270"/>
      <c r="G9" s="270"/>
      <c r="H9" s="270"/>
      <c r="I9" s="270"/>
      <c r="J9" s="271"/>
      <c r="K9" s="271"/>
      <c r="L9" s="271"/>
      <c r="M9" s="271"/>
      <c r="N9" s="270"/>
      <c r="O9" s="270"/>
      <c r="P9" s="270"/>
      <c r="Q9" s="270"/>
      <c r="R9" s="270"/>
      <c r="S9" s="270"/>
      <c r="T9" s="272"/>
      <c r="U9" s="272"/>
      <c r="V9" s="272"/>
      <c r="W9" s="429" t="s">
        <v>55</v>
      </c>
      <c r="X9" s="430"/>
      <c r="Y9" s="430"/>
      <c r="Z9" s="430"/>
      <c r="AA9" s="430"/>
      <c r="AB9" s="430"/>
      <c r="AC9" s="430"/>
      <c r="AD9" s="273"/>
      <c r="AE9" s="272"/>
      <c r="AF9" s="272"/>
      <c r="AG9" s="272"/>
      <c r="AH9" s="272"/>
      <c r="AI9" s="272"/>
      <c r="AJ9" s="272"/>
      <c r="AK9" s="272"/>
      <c r="AL9" s="272"/>
      <c r="AM9" s="272"/>
      <c r="AN9" s="274"/>
      <c r="AO9" s="274"/>
      <c r="AP9" s="274"/>
      <c r="AQ9" s="272"/>
      <c r="AR9" s="274"/>
      <c r="AS9" s="274"/>
      <c r="AT9" s="274"/>
      <c r="AU9" s="274"/>
      <c r="AV9" s="274"/>
      <c r="AW9" s="275"/>
      <c r="AX9" s="272"/>
      <c r="AY9" s="272"/>
      <c r="AZ9" s="272"/>
      <c r="BA9" s="272"/>
      <c r="BB9" s="272"/>
      <c r="BC9" s="272"/>
    </row>
    <row r="10" spans="2:58" ht="60.75" thickBot="1">
      <c r="B10" s="345" t="s">
        <v>0</v>
      </c>
      <c r="C10" s="288" t="s">
        <v>1</v>
      </c>
      <c r="D10" s="288" t="s">
        <v>2</v>
      </c>
      <c r="E10" s="288" t="s">
        <v>3</v>
      </c>
      <c r="F10" s="65" t="s">
        <v>123</v>
      </c>
      <c r="G10" s="295" t="s">
        <v>4</v>
      </c>
      <c r="H10" s="296"/>
      <c r="I10" s="296"/>
      <c r="J10" s="258" t="s">
        <v>199</v>
      </c>
      <c r="K10" s="285" t="s">
        <v>5</v>
      </c>
      <c r="L10" s="277"/>
      <c r="M10" s="278"/>
      <c r="N10" s="266" t="s">
        <v>190</v>
      </c>
      <c r="O10" s="285" t="s">
        <v>6</v>
      </c>
      <c r="P10" s="286"/>
      <c r="Q10" s="286"/>
      <c r="R10" s="287"/>
      <c r="S10" s="54" t="s">
        <v>191</v>
      </c>
      <c r="T10" s="285" t="s">
        <v>7</v>
      </c>
      <c r="U10" s="286"/>
      <c r="V10" s="287"/>
      <c r="W10" s="267" t="s">
        <v>179</v>
      </c>
      <c r="X10" s="289" t="s">
        <v>8</v>
      </c>
      <c r="Y10" s="290"/>
      <c r="Z10" s="291"/>
      <c r="AA10" s="268" t="s">
        <v>192</v>
      </c>
      <c r="AB10" s="276" t="s">
        <v>9</v>
      </c>
      <c r="AC10" s="277"/>
      <c r="AD10" s="278"/>
      <c r="AE10" s="262" t="s">
        <v>193</v>
      </c>
      <c r="AF10" s="276" t="s">
        <v>10</v>
      </c>
      <c r="AG10" s="277"/>
      <c r="AH10" s="277"/>
      <c r="AI10" s="294"/>
      <c r="AJ10" s="54" t="s">
        <v>194</v>
      </c>
      <c r="AK10" s="276" t="s">
        <v>11</v>
      </c>
      <c r="AL10" s="277"/>
      <c r="AM10" s="278"/>
      <c r="AN10" s="54" t="s">
        <v>183</v>
      </c>
      <c r="AO10" s="276" t="s">
        <v>12</v>
      </c>
      <c r="AP10" s="277"/>
      <c r="AQ10" s="277"/>
      <c r="AR10" s="278"/>
      <c r="AS10" s="261" t="s">
        <v>174</v>
      </c>
      <c r="AT10" s="63"/>
      <c r="AU10" s="26" t="s">
        <v>13</v>
      </c>
      <c r="AV10" s="209"/>
      <c r="AW10" s="54" t="s">
        <v>184</v>
      </c>
      <c r="AX10" s="277" t="s">
        <v>14</v>
      </c>
      <c r="AY10" s="277"/>
      <c r="AZ10" s="278"/>
      <c r="BA10" s="261" t="s">
        <v>185</v>
      </c>
      <c r="BB10" s="276" t="s">
        <v>15</v>
      </c>
      <c r="BC10" s="277"/>
      <c r="BD10" s="277"/>
      <c r="BE10" s="278"/>
      <c r="BF10" s="27" t="s">
        <v>39</v>
      </c>
    </row>
    <row r="11" spans="2:58" ht="16.5" thickBot="1">
      <c r="B11" s="346"/>
      <c r="C11" s="288"/>
      <c r="D11" s="288"/>
      <c r="E11" s="288"/>
      <c r="F11" s="279" t="s">
        <v>16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1"/>
    </row>
    <row r="12" spans="2:58" ht="15.75" thickBot="1">
      <c r="B12" s="346"/>
      <c r="C12" s="288"/>
      <c r="D12" s="288"/>
      <c r="E12" s="288"/>
      <c r="F12" s="240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2">
        <v>42</v>
      </c>
      <c r="M12" s="2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57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3">
        <v>12</v>
      </c>
      <c r="AI12" s="3">
        <v>13</v>
      </c>
      <c r="AJ12" s="2">
        <v>14</v>
      </c>
      <c r="AK12" s="2">
        <v>15</v>
      </c>
      <c r="AL12" s="2">
        <v>16</v>
      </c>
      <c r="AM12" s="2">
        <v>17</v>
      </c>
      <c r="AN12" s="3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">
        <v>26</v>
      </c>
      <c r="AW12" s="85">
        <v>27</v>
      </c>
      <c r="AX12" s="28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2">
        <v>35</v>
      </c>
      <c r="BF12" s="241"/>
    </row>
    <row r="13" spans="2:58" ht="16.5" thickBot="1">
      <c r="B13" s="346"/>
      <c r="C13" s="288"/>
      <c r="D13" s="288"/>
      <c r="E13" s="288"/>
      <c r="F13" s="282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4"/>
    </row>
    <row r="14" spans="2:58" ht="15.75" thickBot="1">
      <c r="B14" s="346"/>
      <c r="C14" s="288"/>
      <c r="D14" s="288"/>
      <c r="E14" s="288"/>
      <c r="F14" s="242">
        <v>1</v>
      </c>
      <c r="G14" s="4">
        <v>2</v>
      </c>
      <c r="H14" s="4">
        <v>3</v>
      </c>
      <c r="I14" s="4">
        <v>4</v>
      </c>
      <c r="J14" s="4">
        <v>5</v>
      </c>
      <c r="K14" s="4">
        <v>6</v>
      </c>
      <c r="L14" s="4">
        <v>7</v>
      </c>
      <c r="M14" s="4">
        <v>8</v>
      </c>
      <c r="N14" s="5">
        <v>9</v>
      </c>
      <c r="O14" s="58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8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5">
        <v>37</v>
      </c>
      <c r="AQ14" s="5">
        <v>38</v>
      </c>
      <c r="AR14" s="5">
        <v>39</v>
      </c>
      <c r="AS14" s="5">
        <v>40</v>
      </c>
      <c r="AT14" s="5">
        <v>41</v>
      </c>
      <c r="AU14" s="5">
        <v>42</v>
      </c>
      <c r="AV14" s="5">
        <v>43</v>
      </c>
      <c r="AW14" s="86">
        <v>44</v>
      </c>
      <c r="AX14" s="54">
        <v>45</v>
      </c>
      <c r="AY14" s="4">
        <v>46</v>
      </c>
      <c r="AZ14" s="4">
        <v>47</v>
      </c>
      <c r="BA14" s="4">
        <v>48</v>
      </c>
      <c r="BB14" s="4">
        <v>49</v>
      </c>
      <c r="BC14" s="4">
        <v>50</v>
      </c>
      <c r="BD14" s="4">
        <v>51</v>
      </c>
      <c r="BE14" s="4">
        <v>52</v>
      </c>
      <c r="BF14" s="5"/>
    </row>
    <row r="15" spans="1:58" ht="15.75" thickBot="1">
      <c r="A15" s="431" t="s">
        <v>173</v>
      </c>
      <c r="B15" s="432"/>
      <c r="C15" s="382" t="s">
        <v>97</v>
      </c>
      <c r="D15" s="386" t="s">
        <v>108</v>
      </c>
      <c r="E15" s="52" t="s">
        <v>17</v>
      </c>
      <c r="F15" s="162">
        <f>F17</f>
        <v>4</v>
      </c>
      <c r="G15" s="162">
        <f aca="true" t="shared" si="0" ref="G15:V15">G17</f>
        <v>6</v>
      </c>
      <c r="H15" s="162">
        <f t="shared" si="0"/>
        <v>4</v>
      </c>
      <c r="I15" s="162">
        <f t="shared" si="0"/>
        <v>4</v>
      </c>
      <c r="J15" s="162">
        <f t="shared" si="0"/>
        <v>4</v>
      </c>
      <c r="K15" s="162">
        <f t="shared" si="0"/>
        <v>4</v>
      </c>
      <c r="L15" s="162">
        <f t="shared" si="0"/>
        <v>4</v>
      </c>
      <c r="M15" s="162">
        <f t="shared" si="0"/>
        <v>4</v>
      </c>
      <c r="N15" s="162">
        <f t="shared" si="0"/>
        <v>4</v>
      </c>
      <c r="O15" s="158">
        <f t="shared" si="0"/>
        <v>0</v>
      </c>
      <c r="P15" s="158">
        <f t="shared" si="0"/>
        <v>0</v>
      </c>
      <c r="Q15" s="162">
        <f t="shared" si="0"/>
        <v>4</v>
      </c>
      <c r="R15" s="162">
        <f t="shared" si="0"/>
        <v>4</v>
      </c>
      <c r="S15" s="201">
        <f t="shared" si="0"/>
        <v>0</v>
      </c>
      <c r="T15" s="201">
        <f t="shared" si="0"/>
        <v>0</v>
      </c>
      <c r="U15" s="162">
        <f t="shared" si="0"/>
        <v>4</v>
      </c>
      <c r="V15" s="162">
        <f t="shared" si="0"/>
        <v>6</v>
      </c>
      <c r="W15" s="166">
        <f>SUM(F15:V15)</f>
        <v>56</v>
      </c>
      <c r="X15" s="167"/>
      <c r="Y15" s="162">
        <f>Y17</f>
        <v>4</v>
      </c>
      <c r="Z15" s="162">
        <f aca="true" t="shared" si="1" ref="Z15:AK15">Z17</f>
        <v>4</v>
      </c>
      <c r="AA15" s="162">
        <f t="shared" si="1"/>
        <v>4</v>
      </c>
      <c r="AB15" s="162">
        <f t="shared" si="1"/>
        <v>4</v>
      </c>
      <c r="AC15" s="162">
        <f t="shared" si="1"/>
        <v>4</v>
      </c>
      <c r="AD15" s="162">
        <f t="shared" si="1"/>
        <v>4</v>
      </c>
      <c r="AE15" s="162">
        <f t="shared" si="1"/>
        <v>4</v>
      </c>
      <c r="AF15" s="162">
        <f t="shared" si="1"/>
        <v>4</v>
      </c>
      <c r="AG15" s="162">
        <f t="shared" si="1"/>
        <v>4</v>
      </c>
      <c r="AH15" s="201">
        <f t="shared" si="1"/>
        <v>0</v>
      </c>
      <c r="AI15" s="201">
        <f t="shared" si="1"/>
        <v>0</v>
      </c>
      <c r="AJ15" s="201">
        <f t="shared" si="1"/>
        <v>0</v>
      </c>
      <c r="AK15" s="201">
        <f t="shared" si="1"/>
        <v>0</v>
      </c>
      <c r="AL15" s="224">
        <f>SUM(Y15:AK15)</f>
        <v>36</v>
      </c>
      <c r="AM15" s="201"/>
      <c r="AN15" s="201"/>
      <c r="AO15" s="201"/>
      <c r="AP15" s="201"/>
      <c r="AQ15" s="171"/>
      <c r="AR15" s="171"/>
      <c r="AS15" s="171"/>
      <c r="AT15" s="171"/>
      <c r="AU15" s="224"/>
      <c r="AV15" s="224"/>
      <c r="AW15" s="225"/>
      <c r="AX15" s="140"/>
      <c r="AY15" s="140"/>
      <c r="AZ15" s="140"/>
      <c r="BA15" s="140"/>
      <c r="BB15" s="140"/>
      <c r="BC15" s="140"/>
      <c r="BD15" s="140"/>
      <c r="BE15" s="140"/>
      <c r="BF15" s="51">
        <f>W15+AL15</f>
        <v>92</v>
      </c>
    </row>
    <row r="16" spans="1:58" ht="14.25" customHeight="1" thickBot="1">
      <c r="A16" s="433"/>
      <c r="B16" s="434"/>
      <c r="C16" s="383"/>
      <c r="D16" s="387"/>
      <c r="E16" s="87" t="s">
        <v>18</v>
      </c>
      <c r="F16" s="162">
        <f>F18</f>
        <v>2</v>
      </c>
      <c r="G16" s="162">
        <f aca="true" t="shared" si="2" ref="G16:V16">G18</f>
        <v>4</v>
      </c>
      <c r="H16" s="162">
        <f t="shared" si="2"/>
        <v>2</v>
      </c>
      <c r="I16" s="162">
        <f t="shared" si="2"/>
        <v>2</v>
      </c>
      <c r="J16" s="162">
        <f t="shared" si="2"/>
        <v>2</v>
      </c>
      <c r="K16" s="162">
        <f t="shared" si="2"/>
        <v>2</v>
      </c>
      <c r="L16" s="162">
        <f t="shared" si="2"/>
        <v>2</v>
      </c>
      <c r="M16" s="162">
        <f t="shared" si="2"/>
        <v>2</v>
      </c>
      <c r="N16" s="162">
        <f t="shared" si="2"/>
        <v>2</v>
      </c>
      <c r="O16" s="158">
        <f t="shared" si="2"/>
        <v>0</v>
      </c>
      <c r="P16" s="158">
        <f t="shared" si="2"/>
        <v>0</v>
      </c>
      <c r="Q16" s="162">
        <f t="shared" si="2"/>
        <v>2</v>
      </c>
      <c r="R16" s="162">
        <f t="shared" si="2"/>
        <v>2</v>
      </c>
      <c r="S16" s="201">
        <f t="shared" si="2"/>
        <v>0</v>
      </c>
      <c r="T16" s="201">
        <f t="shared" si="2"/>
        <v>0</v>
      </c>
      <c r="U16" s="162">
        <f t="shared" si="2"/>
        <v>2</v>
      </c>
      <c r="V16" s="162">
        <f t="shared" si="2"/>
        <v>2</v>
      </c>
      <c r="W16" s="166">
        <f aca="true" t="shared" si="3" ref="W16:W51">SUM(F16:V16)</f>
        <v>28</v>
      </c>
      <c r="X16" s="167"/>
      <c r="Y16" s="162">
        <f>Y18</f>
        <v>2</v>
      </c>
      <c r="Z16" s="162">
        <f aca="true" t="shared" si="4" ref="Z16:AK16">Z18</f>
        <v>2</v>
      </c>
      <c r="AA16" s="162">
        <f t="shared" si="4"/>
        <v>2</v>
      </c>
      <c r="AB16" s="162">
        <f t="shared" si="4"/>
        <v>2</v>
      </c>
      <c r="AC16" s="162">
        <f t="shared" si="4"/>
        <v>2</v>
      </c>
      <c r="AD16" s="162">
        <f t="shared" si="4"/>
        <v>2</v>
      </c>
      <c r="AE16" s="162">
        <f t="shared" si="4"/>
        <v>2</v>
      </c>
      <c r="AF16" s="162">
        <f t="shared" si="4"/>
        <v>2</v>
      </c>
      <c r="AG16" s="162">
        <f t="shared" si="4"/>
        <v>2</v>
      </c>
      <c r="AH16" s="201">
        <f t="shared" si="4"/>
        <v>0</v>
      </c>
      <c r="AI16" s="201">
        <f t="shared" si="4"/>
        <v>0</v>
      </c>
      <c r="AJ16" s="201">
        <f t="shared" si="4"/>
        <v>0</v>
      </c>
      <c r="AK16" s="201">
        <f t="shared" si="4"/>
        <v>0</v>
      </c>
      <c r="AL16" s="224">
        <f aca="true" t="shared" si="5" ref="AL16:AL51">SUM(Y16:AK16)</f>
        <v>18</v>
      </c>
      <c r="AM16" s="201"/>
      <c r="AN16" s="201"/>
      <c r="AO16" s="201"/>
      <c r="AP16" s="201"/>
      <c r="AQ16" s="171"/>
      <c r="AR16" s="171"/>
      <c r="AS16" s="171"/>
      <c r="AT16" s="171"/>
      <c r="AU16" s="224"/>
      <c r="AV16" s="224"/>
      <c r="AW16" s="225"/>
      <c r="AX16" s="140"/>
      <c r="AY16" s="140"/>
      <c r="AZ16" s="140"/>
      <c r="BA16" s="140"/>
      <c r="BB16" s="140"/>
      <c r="BC16" s="140"/>
      <c r="BD16" s="140"/>
      <c r="BE16" s="140"/>
      <c r="BF16" s="51">
        <f aca="true" t="shared" si="6" ref="BF16:BF54">W16+AL16</f>
        <v>46</v>
      </c>
    </row>
    <row r="17" spans="1:58" ht="15.75" thickBot="1">
      <c r="A17" s="433"/>
      <c r="B17" s="434"/>
      <c r="C17" s="368" t="s">
        <v>98</v>
      </c>
      <c r="D17" s="360" t="s">
        <v>99</v>
      </c>
      <c r="E17" s="73" t="s">
        <v>17</v>
      </c>
      <c r="F17" s="134">
        <f>F19+F21</f>
        <v>4</v>
      </c>
      <c r="G17" s="134">
        <f aca="true" t="shared" si="7" ref="G17:V17">G19+G21</f>
        <v>6</v>
      </c>
      <c r="H17" s="134">
        <f t="shared" si="7"/>
        <v>4</v>
      </c>
      <c r="I17" s="134">
        <f t="shared" si="7"/>
        <v>4</v>
      </c>
      <c r="J17" s="134">
        <f t="shared" si="7"/>
        <v>4</v>
      </c>
      <c r="K17" s="134">
        <f t="shared" si="7"/>
        <v>4</v>
      </c>
      <c r="L17" s="134">
        <f t="shared" si="7"/>
        <v>4</v>
      </c>
      <c r="M17" s="134">
        <f t="shared" si="7"/>
        <v>4</v>
      </c>
      <c r="N17" s="134">
        <f t="shared" si="7"/>
        <v>4</v>
      </c>
      <c r="O17" s="158">
        <f t="shared" si="7"/>
        <v>0</v>
      </c>
      <c r="P17" s="158">
        <f t="shared" si="7"/>
        <v>0</v>
      </c>
      <c r="Q17" s="134">
        <f t="shared" si="7"/>
        <v>4</v>
      </c>
      <c r="R17" s="134">
        <f t="shared" si="7"/>
        <v>4</v>
      </c>
      <c r="S17" s="201">
        <f t="shared" si="7"/>
        <v>0</v>
      </c>
      <c r="T17" s="201">
        <f t="shared" si="7"/>
        <v>0</v>
      </c>
      <c r="U17" s="134">
        <f t="shared" si="7"/>
        <v>4</v>
      </c>
      <c r="V17" s="134">
        <f t="shared" si="7"/>
        <v>6</v>
      </c>
      <c r="W17" s="166">
        <f t="shared" si="3"/>
        <v>56</v>
      </c>
      <c r="X17" s="167"/>
      <c r="Y17" s="134">
        <f>Y19+Y21</f>
        <v>4</v>
      </c>
      <c r="Z17" s="134">
        <f aca="true" t="shared" si="8" ref="Z17:AK17">Z19+Z21</f>
        <v>4</v>
      </c>
      <c r="AA17" s="134">
        <f t="shared" si="8"/>
        <v>4</v>
      </c>
      <c r="AB17" s="134">
        <f t="shared" si="8"/>
        <v>4</v>
      </c>
      <c r="AC17" s="134">
        <f t="shared" si="8"/>
        <v>4</v>
      </c>
      <c r="AD17" s="134">
        <f t="shared" si="8"/>
        <v>4</v>
      </c>
      <c r="AE17" s="134">
        <f t="shared" si="8"/>
        <v>4</v>
      </c>
      <c r="AF17" s="134">
        <f t="shared" si="8"/>
        <v>4</v>
      </c>
      <c r="AG17" s="134">
        <f t="shared" si="8"/>
        <v>4</v>
      </c>
      <c r="AH17" s="201">
        <f t="shared" si="8"/>
        <v>0</v>
      </c>
      <c r="AI17" s="201">
        <f t="shared" si="8"/>
        <v>0</v>
      </c>
      <c r="AJ17" s="201">
        <f t="shared" si="8"/>
        <v>0</v>
      </c>
      <c r="AK17" s="201">
        <f t="shared" si="8"/>
        <v>0</v>
      </c>
      <c r="AL17" s="224">
        <f t="shared" si="5"/>
        <v>36</v>
      </c>
      <c r="AM17" s="201"/>
      <c r="AN17" s="201"/>
      <c r="AO17" s="201"/>
      <c r="AP17" s="201"/>
      <c r="AQ17" s="171"/>
      <c r="AR17" s="171"/>
      <c r="AS17" s="171"/>
      <c r="AT17" s="171"/>
      <c r="AU17" s="224"/>
      <c r="AV17" s="224"/>
      <c r="AW17" s="225"/>
      <c r="AX17" s="140"/>
      <c r="AY17" s="140"/>
      <c r="AZ17" s="140"/>
      <c r="BA17" s="140"/>
      <c r="BB17" s="140"/>
      <c r="BC17" s="140"/>
      <c r="BD17" s="140"/>
      <c r="BE17" s="140"/>
      <c r="BF17" s="51">
        <f t="shared" si="6"/>
        <v>92</v>
      </c>
    </row>
    <row r="18" spans="1:58" ht="15.75" thickBot="1">
      <c r="A18" s="433"/>
      <c r="B18" s="434"/>
      <c r="C18" s="369"/>
      <c r="D18" s="373"/>
      <c r="E18" s="73" t="s">
        <v>18</v>
      </c>
      <c r="F18" s="134">
        <f>F20+F22</f>
        <v>2</v>
      </c>
      <c r="G18" s="134">
        <f aca="true" t="shared" si="9" ref="G18:V18">G20+G22</f>
        <v>4</v>
      </c>
      <c r="H18" s="134">
        <f t="shared" si="9"/>
        <v>2</v>
      </c>
      <c r="I18" s="134">
        <f t="shared" si="9"/>
        <v>2</v>
      </c>
      <c r="J18" s="134">
        <f t="shared" si="9"/>
        <v>2</v>
      </c>
      <c r="K18" s="134">
        <f t="shared" si="9"/>
        <v>2</v>
      </c>
      <c r="L18" s="134">
        <f t="shared" si="9"/>
        <v>2</v>
      </c>
      <c r="M18" s="134">
        <f t="shared" si="9"/>
        <v>2</v>
      </c>
      <c r="N18" s="134">
        <f t="shared" si="9"/>
        <v>2</v>
      </c>
      <c r="O18" s="158">
        <f t="shared" si="9"/>
        <v>0</v>
      </c>
      <c r="P18" s="158">
        <f t="shared" si="9"/>
        <v>0</v>
      </c>
      <c r="Q18" s="134">
        <f t="shared" si="9"/>
        <v>2</v>
      </c>
      <c r="R18" s="134">
        <f t="shared" si="9"/>
        <v>2</v>
      </c>
      <c r="S18" s="201">
        <f t="shared" si="9"/>
        <v>0</v>
      </c>
      <c r="T18" s="201">
        <f t="shared" si="9"/>
        <v>0</v>
      </c>
      <c r="U18" s="134">
        <f t="shared" si="9"/>
        <v>2</v>
      </c>
      <c r="V18" s="134">
        <f t="shared" si="9"/>
        <v>2</v>
      </c>
      <c r="W18" s="166">
        <f t="shared" si="3"/>
        <v>28</v>
      </c>
      <c r="X18" s="167"/>
      <c r="Y18" s="134">
        <f>Y20+Y22</f>
        <v>2</v>
      </c>
      <c r="Z18" s="134">
        <f aca="true" t="shared" si="10" ref="Z18:AK18">Z20+Z22</f>
        <v>2</v>
      </c>
      <c r="AA18" s="134">
        <f t="shared" si="10"/>
        <v>2</v>
      </c>
      <c r="AB18" s="134">
        <f t="shared" si="10"/>
        <v>2</v>
      </c>
      <c r="AC18" s="134">
        <f t="shared" si="10"/>
        <v>2</v>
      </c>
      <c r="AD18" s="134">
        <f t="shared" si="10"/>
        <v>2</v>
      </c>
      <c r="AE18" s="134">
        <f t="shared" si="10"/>
        <v>2</v>
      </c>
      <c r="AF18" s="134">
        <f t="shared" si="10"/>
        <v>2</v>
      </c>
      <c r="AG18" s="134">
        <f t="shared" si="10"/>
        <v>2</v>
      </c>
      <c r="AH18" s="201">
        <f t="shared" si="10"/>
        <v>0</v>
      </c>
      <c r="AI18" s="201">
        <f t="shared" si="10"/>
        <v>0</v>
      </c>
      <c r="AJ18" s="201">
        <f t="shared" si="10"/>
        <v>0</v>
      </c>
      <c r="AK18" s="201">
        <f t="shared" si="10"/>
        <v>0</v>
      </c>
      <c r="AL18" s="224">
        <f t="shared" si="5"/>
        <v>18</v>
      </c>
      <c r="AM18" s="201"/>
      <c r="AN18" s="201"/>
      <c r="AO18" s="201"/>
      <c r="AP18" s="201"/>
      <c r="AQ18" s="171"/>
      <c r="AR18" s="171"/>
      <c r="AS18" s="171"/>
      <c r="AT18" s="171"/>
      <c r="AU18" s="224"/>
      <c r="AV18" s="224"/>
      <c r="AW18" s="225"/>
      <c r="AX18" s="140"/>
      <c r="AY18" s="140"/>
      <c r="AZ18" s="140"/>
      <c r="BA18" s="140"/>
      <c r="BB18" s="140"/>
      <c r="BC18" s="140"/>
      <c r="BD18" s="140"/>
      <c r="BE18" s="140"/>
      <c r="BF18" s="51">
        <f t="shared" si="6"/>
        <v>46</v>
      </c>
    </row>
    <row r="19" spans="1:58" ht="15.75" thickBot="1">
      <c r="A19" s="433"/>
      <c r="B19" s="434"/>
      <c r="C19" s="362" t="s">
        <v>31</v>
      </c>
      <c r="D19" s="384" t="s">
        <v>23</v>
      </c>
      <c r="E19" s="41" t="s">
        <v>17</v>
      </c>
      <c r="F19" s="133">
        <v>2</v>
      </c>
      <c r="G19" s="133">
        <v>2</v>
      </c>
      <c r="H19" s="133">
        <v>2</v>
      </c>
      <c r="I19" s="133">
        <v>2</v>
      </c>
      <c r="J19" s="133">
        <v>2</v>
      </c>
      <c r="K19" s="133">
        <v>2</v>
      </c>
      <c r="L19" s="133">
        <v>2</v>
      </c>
      <c r="M19" s="133">
        <v>2</v>
      </c>
      <c r="N19" s="133">
        <v>2</v>
      </c>
      <c r="O19" s="158"/>
      <c r="P19" s="158"/>
      <c r="Q19" s="133">
        <v>2</v>
      </c>
      <c r="R19" s="133">
        <v>2</v>
      </c>
      <c r="S19" s="201"/>
      <c r="T19" s="201"/>
      <c r="U19" s="133">
        <v>2</v>
      </c>
      <c r="V19" s="133">
        <v>4</v>
      </c>
      <c r="W19" s="166">
        <f t="shared" si="3"/>
        <v>28</v>
      </c>
      <c r="X19" s="217"/>
      <c r="Y19" s="171">
        <v>2</v>
      </c>
      <c r="Z19" s="171">
        <v>2</v>
      </c>
      <c r="AA19" s="171">
        <v>2</v>
      </c>
      <c r="AB19" s="171">
        <v>2</v>
      </c>
      <c r="AC19" s="171">
        <v>2</v>
      </c>
      <c r="AD19" s="171">
        <v>2</v>
      </c>
      <c r="AE19" s="171">
        <v>2</v>
      </c>
      <c r="AF19" s="171">
        <v>2</v>
      </c>
      <c r="AG19" s="171">
        <v>2</v>
      </c>
      <c r="AH19" s="201"/>
      <c r="AI19" s="201"/>
      <c r="AJ19" s="201"/>
      <c r="AK19" s="201"/>
      <c r="AL19" s="224">
        <f t="shared" si="5"/>
        <v>18</v>
      </c>
      <c r="AM19" s="201"/>
      <c r="AN19" s="201"/>
      <c r="AO19" s="201"/>
      <c r="AP19" s="201"/>
      <c r="AQ19" s="171"/>
      <c r="AR19" s="171"/>
      <c r="AS19" s="171"/>
      <c r="AT19" s="171"/>
      <c r="AU19" s="224"/>
      <c r="AV19" s="224"/>
      <c r="AW19" s="225"/>
      <c r="AX19" s="141"/>
      <c r="AY19" s="141"/>
      <c r="AZ19" s="141"/>
      <c r="BA19" s="141"/>
      <c r="BB19" s="141"/>
      <c r="BC19" s="141"/>
      <c r="BD19" s="141"/>
      <c r="BE19" s="141"/>
      <c r="BF19" s="51">
        <f t="shared" si="6"/>
        <v>46</v>
      </c>
    </row>
    <row r="20" spans="1:58" ht="15.75" thickBot="1">
      <c r="A20" s="433"/>
      <c r="B20" s="434"/>
      <c r="C20" s="363"/>
      <c r="D20" s="385"/>
      <c r="E20" s="49" t="s">
        <v>18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58"/>
      <c r="P20" s="158"/>
      <c r="Q20" s="133">
        <v>0</v>
      </c>
      <c r="R20" s="133">
        <v>0</v>
      </c>
      <c r="S20" s="201"/>
      <c r="T20" s="201"/>
      <c r="U20" s="133">
        <v>0</v>
      </c>
      <c r="V20" s="133">
        <v>0</v>
      </c>
      <c r="W20" s="166">
        <f t="shared" si="3"/>
        <v>0</v>
      </c>
      <c r="X20" s="217"/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0</v>
      </c>
      <c r="AG20" s="171">
        <v>0</v>
      </c>
      <c r="AH20" s="201"/>
      <c r="AI20" s="201"/>
      <c r="AJ20" s="201"/>
      <c r="AK20" s="201"/>
      <c r="AL20" s="224">
        <f t="shared" si="5"/>
        <v>0</v>
      </c>
      <c r="AM20" s="201"/>
      <c r="AN20" s="201"/>
      <c r="AO20" s="201"/>
      <c r="AP20" s="201"/>
      <c r="AQ20" s="171"/>
      <c r="AR20" s="171"/>
      <c r="AS20" s="171"/>
      <c r="AT20" s="171"/>
      <c r="AU20" s="224"/>
      <c r="AV20" s="224"/>
      <c r="AW20" s="225"/>
      <c r="AX20" s="141"/>
      <c r="AY20" s="141"/>
      <c r="AZ20" s="141"/>
      <c r="BA20" s="141"/>
      <c r="BB20" s="141"/>
      <c r="BC20" s="141"/>
      <c r="BD20" s="141"/>
      <c r="BE20" s="141"/>
      <c r="BF20" s="51">
        <f t="shared" si="6"/>
        <v>0</v>
      </c>
    </row>
    <row r="21" spans="1:58" ht="15.75" thickBot="1">
      <c r="A21" s="433"/>
      <c r="B21" s="434"/>
      <c r="C21" s="362" t="s">
        <v>32</v>
      </c>
      <c r="D21" s="384" t="s">
        <v>62</v>
      </c>
      <c r="E21" s="41" t="s">
        <v>17</v>
      </c>
      <c r="F21" s="133">
        <v>2</v>
      </c>
      <c r="G21" s="133">
        <v>4</v>
      </c>
      <c r="H21" s="133">
        <v>2</v>
      </c>
      <c r="I21" s="133">
        <v>2</v>
      </c>
      <c r="J21" s="133">
        <v>2</v>
      </c>
      <c r="K21" s="133">
        <v>2</v>
      </c>
      <c r="L21" s="133">
        <v>2</v>
      </c>
      <c r="M21" s="133">
        <v>2</v>
      </c>
      <c r="N21" s="133">
        <v>2</v>
      </c>
      <c r="O21" s="158"/>
      <c r="P21" s="158"/>
      <c r="Q21" s="133">
        <v>2</v>
      </c>
      <c r="R21" s="133">
        <v>2</v>
      </c>
      <c r="S21" s="201"/>
      <c r="T21" s="201"/>
      <c r="U21" s="133">
        <v>2</v>
      </c>
      <c r="V21" s="133">
        <v>2</v>
      </c>
      <c r="W21" s="166">
        <f t="shared" si="3"/>
        <v>28</v>
      </c>
      <c r="X21" s="218"/>
      <c r="Y21" s="173">
        <v>2</v>
      </c>
      <c r="Z21" s="173">
        <v>2</v>
      </c>
      <c r="AA21" s="173">
        <v>2</v>
      </c>
      <c r="AB21" s="173">
        <v>2</v>
      </c>
      <c r="AC21" s="173">
        <v>2</v>
      </c>
      <c r="AD21" s="173">
        <v>2</v>
      </c>
      <c r="AE21" s="173">
        <v>2</v>
      </c>
      <c r="AF21" s="173">
        <v>2</v>
      </c>
      <c r="AG21" s="173">
        <v>2</v>
      </c>
      <c r="AH21" s="215"/>
      <c r="AI21" s="215"/>
      <c r="AJ21" s="215"/>
      <c r="AK21" s="215"/>
      <c r="AL21" s="224">
        <f t="shared" si="5"/>
        <v>18</v>
      </c>
      <c r="AM21" s="215"/>
      <c r="AN21" s="215"/>
      <c r="AO21" s="215"/>
      <c r="AP21" s="215"/>
      <c r="AQ21" s="171"/>
      <c r="AR21" s="171"/>
      <c r="AS21" s="171"/>
      <c r="AT21" s="171"/>
      <c r="AU21" s="224"/>
      <c r="AV21" s="224"/>
      <c r="AW21" s="225"/>
      <c r="AX21" s="142"/>
      <c r="AY21" s="142"/>
      <c r="AZ21" s="142"/>
      <c r="BA21" s="142"/>
      <c r="BB21" s="142"/>
      <c r="BC21" s="142"/>
      <c r="BD21" s="142"/>
      <c r="BE21" s="142"/>
      <c r="BF21" s="51">
        <f t="shared" si="6"/>
        <v>46</v>
      </c>
    </row>
    <row r="22" spans="1:58" ht="15.75" thickBot="1">
      <c r="A22" s="433"/>
      <c r="B22" s="434"/>
      <c r="C22" s="363"/>
      <c r="D22" s="385"/>
      <c r="E22" s="41" t="s">
        <v>18</v>
      </c>
      <c r="F22" s="133">
        <v>2</v>
      </c>
      <c r="G22" s="133">
        <v>4</v>
      </c>
      <c r="H22" s="133">
        <v>2</v>
      </c>
      <c r="I22" s="133">
        <v>2</v>
      </c>
      <c r="J22" s="133">
        <v>2</v>
      </c>
      <c r="K22" s="133">
        <v>2</v>
      </c>
      <c r="L22" s="133">
        <v>2</v>
      </c>
      <c r="M22" s="133">
        <v>2</v>
      </c>
      <c r="N22" s="133">
        <v>2</v>
      </c>
      <c r="O22" s="158"/>
      <c r="P22" s="158"/>
      <c r="Q22" s="133">
        <v>2</v>
      </c>
      <c r="R22" s="133">
        <v>2</v>
      </c>
      <c r="S22" s="201"/>
      <c r="T22" s="201"/>
      <c r="U22" s="133">
        <v>2</v>
      </c>
      <c r="V22" s="133">
        <v>2</v>
      </c>
      <c r="W22" s="166">
        <f t="shared" si="3"/>
        <v>28</v>
      </c>
      <c r="X22" s="218"/>
      <c r="Y22" s="173">
        <v>2</v>
      </c>
      <c r="Z22" s="173">
        <v>2</v>
      </c>
      <c r="AA22" s="173">
        <v>2</v>
      </c>
      <c r="AB22" s="173">
        <v>2</v>
      </c>
      <c r="AC22" s="173">
        <v>2</v>
      </c>
      <c r="AD22" s="173">
        <v>2</v>
      </c>
      <c r="AE22" s="173">
        <v>2</v>
      </c>
      <c r="AF22" s="173">
        <v>2</v>
      </c>
      <c r="AG22" s="173">
        <v>2</v>
      </c>
      <c r="AH22" s="215"/>
      <c r="AI22" s="215"/>
      <c r="AJ22" s="215"/>
      <c r="AK22" s="215"/>
      <c r="AL22" s="224">
        <f t="shared" si="5"/>
        <v>18</v>
      </c>
      <c r="AM22" s="215"/>
      <c r="AN22" s="215"/>
      <c r="AO22" s="215"/>
      <c r="AP22" s="215"/>
      <c r="AQ22" s="171"/>
      <c r="AR22" s="171"/>
      <c r="AS22" s="171"/>
      <c r="AT22" s="171"/>
      <c r="AU22" s="224"/>
      <c r="AV22" s="224"/>
      <c r="AW22" s="225"/>
      <c r="AX22" s="142"/>
      <c r="AY22" s="142"/>
      <c r="AZ22" s="142"/>
      <c r="BA22" s="142"/>
      <c r="BB22" s="142"/>
      <c r="BC22" s="142"/>
      <c r="BD22" s="142"/>
      <c r="BE22" s="142"/>
      <c r="BF22" s="51">
        <f t="shared" si="6"/>
        <v>46</v>
      </c>
    </row>
    <row r="23" spans="1:58" ht="15.75" thickBot="1">
      <c r="A23" s="433"/>
      <c r="B23" s="434"/>
      <c r="C23" s="368" t="s">
        <v>110</v>
      </c>
      <c r="D23" s="426" t="s">
        <v>111</v>
      </c>
      <c r="E23" s="212" t="s">
        <v>17</v>
      </c>
      <c r="F23" s="134">
        <f>F25+F35</f>
        <v>32</v>
      </c>
      <c r="G23" s="134">
        <f aca="true" t="shared" si="11" ref="G23:V23">G25+G35</f>
        <v>30</v>
      </c>
      <c r="H23" s="134">
        <f t="shared" si="11"/>
        <v>32</v>
      </c>
      <c r="I23" s="134">
        <f t="shared" si="11"/>
        <v>32</v>
      </c>
      <c r="J23" s="134">
        <f t="shared" si="11"/>
        <v>32</v>
      </c>
      <c r="K23" s="134">
        <f t="shared" si="11"/>
        <v>32</v>
      </c>
      <c r="L23" s="134">
        <f t="shared" si="11"/>
        <v>32</v>
      </c>
      <c r="M23" s="134">
        <f t="shared" si="11"/>
        <v>32</v>
      </c>
      <c r="N23" s="134">
        <f t="shared" si="11"/>
        <v>32</v>
      </c>
      <c r="O23" s="158">
        <f t="shared" si="11"/>
        <v>36</v>
      </c>
      <c r="P23" s="158">
        <f t="shared" si="11"/>
        <v>36</v>
      </c>
      <c r="Q23" s="134">
        <f t="shared" si="11"/>
        <v>32</v>
      </c>
      <c r="R23" s="134">
        <f t="shared" si="11"/>
        <v>32</v>
      </c>
      <c r="S23" s="201">
        <f t="shared" si="11"/>
        <v>36</v>
      </c>
      <c r="T23" s="201">
        <f t="shared" si="11"/>
        <v>36</v>
      </c>
      <c r="U23" s="134">
        <f t="shared" si="11"/>
        <v>32</v>
      </c>
      <c r="V23" s="134">
        <f t="shared" si="11"/>
        <v>30</v>
      </c>
      <c r="W23" s="166">
        <f t="shared" si="3"/>
        <v>556</v>
      </c>
      <c r="X23" s="218"/>
      <c r="Y23" s="175">
        <f>Y25+Y35</f>
        <v>32</v>
      </c>
      <c r="Z23" s="175">
        <f aca="true" t="shared" si="12" ref="Z23:AK23">Z25+Z35</f>
        <v>32</v>
      </c>
      <c r="AA23" s="175">
        <f t="shared" si="12"/>
        <v>32</v>
      </c>
      <c r="AB23" s="175">
        <f t="shared" si="12"/>
        <v>32</v>
      </c>
      <c r="AC23" s="175">
        <f t="shared" si="12"/>
        <v>32</v>
      </c>
      <c r="AD23" s="175">
        <f t="shared" si="12"/>
        <v>32</v>
      </c>
      <c r="AE23" s="175">
        <f t="shared" si="12"/>
        <v>32</v>
      </c>
      <c r="AF23" s="175">
        <f t="shared" si="12"/>
        <v>32</v>
      </c>
      <c r="AG23" s="175">
        <f t="shared" si="12"/>
        <v>32</v>
      </c>
      <c r="AH23" s="215">
        <f t="shared" si="12"/>
        <v>36</v>
      </c>
      <c r="AI23" s="215">
        <f t="shared" si="12"/>
        <v>36</v>
      </c>
      <c r="AJ23" s="215">
        <f t="shared" si="12"/>
        <v>36</v>
      </c>
      <c r="AK23" s="215">
        <f t="shared" si="12"/>
        <v>36</v>
      </c>
      <c r="AL23" s="224">
        <f t="shared" si="5"/>
        <v>432</v>
      </c>
      <c r="AM23" s="215"/>
      <c r="AN23" s="215"/>
      <c r="AO23" s="215"/>
      <c r="AP23" s="215"/>
      <c r="AQ23" s="171"/>
      <c r="AR23" s="171"/>
      <c r="AS23" s="171"/>
      <c r="AT23" s="171"/>
      <c r="AU23" s="224"/>
      <c r="AV23" s="224"/>
      <c r="AW23" s="225"/>
      <c r="AX23" s="142"/>
      <c r="AY23" s="142"/>
      <c r="AZ23" s="142"/>
      <c r="BA23" s="142"/>
      <c r="BB23" s="142"/>
      <c r="BC23" s="142"/>
      <c r="BD23" s="142"/>
      <c r="BE23" s="142"/>
      <c r="BF23" s="51">
        <f t="shared" si="6"/>
        <v>988</v>
      </c>
    </row>
    <row r="24" spans="1:58" ht="15.75" thickBot="1">
      <c r="A24" s="433"/>
      <c r="B24" s="434"/>
      <c r="C24" s="414"/>
      <c r="D24" s="427"/>
      <c r="E24" s="89" t="s">
        <v>18</v>
      </c>
      <c r="F24" s="175">
        <f>F26+F36</f>
        <v>16</v>
      </c>
      <c r="G24" s="175">
        <f aca="true" t="shared" si="13" ref="G24:V24">G26+G36</f>
        <v>14</v>
      </c>
      <c r="H24" s="175">
        <f t="shared" si="13"/>
        <v>16</v>
      </c>
      <c r="I24" s="175">
        <f t="shared" si="13"/>
        <v>16</v>
      </c>
      <c r="J24" s="175">
        <f t="shared" si="13"/>
        <v>16</v>
      </c>
      <c r="K24" s="175">
        <f t="shared" si="13"/>
        <v>16</v>
      </c>
      <c r="L24" s="175">
        <f t="shared" si="13"/>
        <v>16</v>
      </c>
      <c r="M24" s="175">
        <f t="shared" si="13"/>
        <v>16</v>
      </c>
      <c r="N24" s="175">
        <f t="shared" si="13"/>
        <v>16</v>
      </c>
      <c r="O24" s="174">
        <f t="shared" si="13"/>
        <v>0</v>
      </c>
      <c r="P24" s="174">
        <f t="shared" si="13"/>
        <v>0</v>
      </c>
      <c r="Q24" s="175">
        <f t="shared" si="13"/>
        <v>16</v>
      </c>
      <c r="R24" s="175">
        <f t="shared" si="13"/>
        <v>16</v>
      </c>
      <c r="S24" s="215">
        <f t="shared" si="13"/>
        <v>0</v>
      </c>
      <c r="T24" s="215">
        <f t="shared" si="13"/>
        <v>0</v>
      </c>
      <c r="U24" s="175">
        <f t="shared" si="13"/>
        <v>16</v>
      </c>
      <c r="V24" s="175">
        <f t="shared" si="13"/>
        <v>16</v>
      </c>
      <c r="W24" s="166">
        <f t="shared" si="3"/>
        <v>206</v>
      </c>
      <c r="X24" s="218"/>
      <c r="Y24" s="175">
        <f>Y26+Y36</f>
        <v>16</v>
      </c>
      <c r="Z24" s="175">
        <f aca="true" t="shared" si="14" ref="Z24:AK24">Z26+Z36</f>
        <v>16</v>
      </c>
      <c r="AA24" s="175">
        <f t="shared" si="14"/>
        <v>16</v>
      </c>
      <c r="AB24" s="175">
        <f t="shared" si="14"/>
        <v>16</v>
      </c>
      <c r="AC24" s="175">
        <f t="shared" si="14"/>
        <v>16</v>
      </c>
      <c r="AD24" s="175">
        <f t="shared" si="14"/>
        <v>16</v>
      </c>
      <c r="AE24" s="175">
        <f t="shared" si="14"/>
        <v>16</v>
      </c>
      <c r="AF24" s="175">
        <f t="shared" si="14"/>
        <v>16</v>
      </c>
      <c r="AG24" s="175">
        <f t="shared" si="14"/>
        <v>16</v>
      </c>
      <c r="AH24" s="215">
        <f t="shared" si="14"/>
        <v>0</v>
      </c>
      <c r="AI24" s="215">
        <f t="shared" si="14"/>
        <v>0</v>
      </c>
      <c r="AJ24" s="215">
        <f t="shared" si="14"/>
        <v>0</v>
      </c>
      <c r="AK24" s="215">
        <f t="shared" si="14"/>
        <v>0</v>
      </c>
      <c r="AL24" s="224">
        <f t="shared" si="5"/>
        <v>144</v>
      </c>
      <c r="AM24" s="215"/>
      <c r="AN24" s="215"/>
      <c r="AO24" s="215"/>
      <c r="AP24" s="215"/>
      <c r="AQ24" s="171"/>
      <c r="AR24" s="171"/>
      <c r="AS24" s="171"/>
      <c r="AT24" s="171"/>
      <c r="AU24" s="224"/>
      <c r="AV24" s="224"/>
      <c r="AW24" s="225"/>
      <c r="AX24" s="142"/>
      <c r="AY24" s="142"/>
      <c r="AZ24" s="142"/>
      <c r="BA24" s="142"/>
      <c r="BB24" s="142"/>
      <c r="BC24" s="142"/>
      <c r="BD24" s="142"/>
      <c r="BE24" s="142"/>
      <c r="BF24" s="51">
        <f t="shared" si="6"/>
        <v>350</v>
      </c>
    </row>
    <row r="25" spans="1:58" ht="15.75" thickBot="1">
      <c r="A25" s="433"/>
      <c r="B25" s="434"/>
      <c r="C25" s="416" t="s">
        <v>81</v>
      </c>
      <c r="D25" s="428" t="s">
        <v>33</v>
      </c>
      <c r="E25" s="210" t="s">
        <v>17</v>
      </c>
      <c r="F25" s="197">
        <f>F27+F29+F31+F33</f>
        <v>16</v>
      </c>
      <c r="G25" s="197">
        <f aca="true" t="shared" si="15" ref="G25:V25">G27+G29+G31+G33</f>
        <v>18</v>
      </c>
      <c r="H25" s="197">
        <f t="shared" si="15"/>
        <v>18</v>
      </c>
      <c r="I25" s="197">
        <f t="shared" si="15"/>
        <v>18</v>
      </c>
      <c r="J25" s="197">
        <f t="shared" si="15"/>
        <v>18</v>
      </c>
      <c r="K25" s="197">
        <f t="shared" si="15"/>
        <v>18</v>
      </c>
      <c r="L25" s="197">
        <f t="shared" si="15"/>
        <v>18</v>
      </c>
      <c r="M25" s="197">
        <f t="shared" si="15"/>
        <v>18</v>
      </c>
      <c r="N25" s="197">
        <f t="shared" si="15"/>
        <v>18</v>
      </c>
      <c r="O25" s="158">
        <f>O27+O29+O31+O33</f>
        <v>0</v>
      </c>
      <c r="P25" s="158">
        <f>P27+P29+P31+P33</f>
        <v>0</v>
      </c>
      <c r="Q25" s="197">
        <f t="shared" si="15"/>
        <v>18</v>
      </c>
      <c r="R25" s="197">
        <f t="shared" si="15"/>
        <v>18</v>
      </c>
      <c r="S25" s="201">
        <f>S27+S29+S31+S33</f>
        <v>0</v>
      </c>
      <c r="T25" s="201">
        <f>T27+T29+T31+T33</f>
        <v>0</v>
      </c>
      <c r="U25" s="197">
        <f t="shared" si="15"/>
        <v>18</v>
      </c>
      <c r="V25" s="197">
        <f t="shared" si="15"/>
        <v>16</v>
      </c>
      <c r="W25" s="166">
        <f t="shared" si="3"/>
        <v>230</v>
      </c>
      <c r="X25" s="176"/>
      <c r="Y25" s="197">
        <f>Y27+Y29+Y31+Y33</f>
        <v>4</v>
      </c>
      <c r="Z25" s="197">
        <f aca="true" t="shared" si="16" ref="Z25:AK25">Z27+Z29+Z31+Z33</f>
        <v>2</v>
      </c>
      <c r="AA25" s="197">
        <f t="shared" si="16"/>
        <v>4</v>
      </c>
      <c r="AB25" s="197">
        <f t="shared" si="16"/>
        <v>2</v>
      </c>
      <c r="AC25" s="197">
        <f t="shared" si="16"/>
        <v>4</v>
      </c>
      <c r="AD25" s="197">
        <f t="shared" si="16"/>
        <v>2</v>
      </c>
      <c r="AE25" s="197">
        <f t="shared" si="16"/>
        <v>4</v>
      </c>
      <c r="AF25" s="197">
        <f t="shared" si="16"/>
        <v>2</v>
      </c>
      <c r="AG25" s="197">
        <f t="shared" si="16"/>
        <v>3</v>
      </c>
      <c r="AH25" s="202">
        <f t="shared" si="16"/>
        <v>0</v>
      </c>
      <c r="AI25" s="202">
        <f t="shared" si="16"/>
        <v>0</v>
      </c>
      <c r="AJ25" s="202">
        <f t="shared" si="16"/>
        <v>0</v>
      </c>
      <c r="AK25" s="202">
        <f t="shared" si="16"/>
        <v>0</v>
      </c>
      <c r="AL25" s="224">
        <f t="shared" si="5"/>
        <v>27</v>
      </c>
      <c r="AM25" s="202"/>
      <c r="AN25" s="202"/>
      <c r="AO25" s="202"/>
      <c r="AP25" s="202"/>
      <c r="AQ25" s="171"/>
      <c r="AR25" s="171"/>
      <c r="AS25" s="171"/>
      <c r="AT25" s="171"/>
      <c r="AU25" s="224"/>
      <c r="AV25" s="224"/>
      <c r="AW25" s="225"/>
      <c r="AX25" s="139"/>
      <c r="AY25" s="139"/>
      <c r="AZ25" s="139"/>
      <c r="BA25" s="139"/>
      <c r="BB25" s="139"/>
      <c r="BC25" s="139"/>
      <c r="BD25" s="139"/>
      <c r="BE25" s="145"/>
      <c r="BF25" s="51">
        <f t="shared" si="6"/>
        <v>257</v>
      </c>
    </row>
    <row r="26" spans="1:58" ht="16.5" customHeight="1" thickBot="1">
      <c r="A26" s="433"/>
      <c r="B26" s="434"/>
      <c r="C26" s="417"/>
      <c r="D26" s="419"/>
      <c r="E26" s="211" t="s">
        <v>18</v>
      </c>
      <c r="F26" s="197">
        <f>F28+F30+F32+F34</f>
        <v>8</v>
      </c>
      <c r="G26" s="197">
        <f aca="true" t="shared" si="17" ref="G26:V26">G28+G30+G32+G34</f>
        <v>8</v>
      </c>
      <c r="H26" s="197">
        <f t="shared" si="17"/>
        <v>10</v>
      </c>
      <c r="I26" s="197">
        <f t="shared" si="17"/>
        <v>9</v>
      </c>
      <c r="J26" s="197">
        <f t="shared" si="17"/>
        <v>9</v>
      </c>
      <c r="K26" s="197">
        <f t="shared" si="17"/>
        <v>9</v>
      </c>
      <c r="L26" s="197">
        <f t="shared" si="17"/>
        <v>9</v>
      </c>
      <c r="M26" s="197">
        <f t="shared" si="17"/>
        <v>9</v>
      </c>
      <c r="N26" s="197">
        <f t="shared" si="17"/>
        <v>9</v>
      </c>
      <c r="O26" s="158">
        <f>O28+O30+O32+O34</f>
        <v>0</v>
      </c>
      <c r="P26" s="158">
        <f>P28+P30+P32+P34</f>
        <v>0</v>
      </c>
      <c r="Q26" s="197">
        <f t="shared" si="17"/>
        <v>9</v>
      </c>
      <c r="R26" s="197">
        <f t="shared" si="17"/>
        <v>9</v>
      </c>
      <c r="S26" s="201">
        <f>S28+S30+S32+S34</f>
        <v>0</v>
      </c>
      <c r="T26" s="201">
        <f>T28+T30+T32+T34</f>
        <v>0</v>
      </c>
      <c r="U26" s="197">
        <f t="shared" si="17"/>
        <v>9</v>
      </c>
      <c r="V26" s="197">
        <f t="shared" si="17"/>
        <v>8</v>
      </c>
      <c r="W26" s="166">
        <f t="shared" si="3"/>
        <v>115</v>
      </c>
      <c r="X26" s="176"/>
      <c r="Y26" s="197">
        <f>Y28+Y30+Y32+Y34</f>
        <v>2</v>
      </c>
      <c r="Z26" s="197">
        <f aca="true" t="shared" si="18" ref="Z26:AK26">Z28+Z30+Z32+Z34</f>
        <v>1</v>
      </c>
      <c r="AA26" s="197">
        <f t="shared" si="18"/>
        <v>2</v>
      </c>
      <c r="AB26" s="197">
        <f t="shared" si="18"/>
        <v>1</v>
      </c>
      <c r="AC26" s="197">
        <f t="shared" si="18"/>
        <v>2</v>
      </c>
      <c r="AD26" s="197">
        <f t="shared" si="18"/>
        <v>1</v>
      </c>
      <c r="AE26" s="197">
        <f t="shared" si="18"/>
        <v>2</v>
      </c>
      <c r="AF26" s="197">
        <f t="shared" si="18"/>
        <v>1</v>
      </c>
      <c r="AG26" s="197">
        <f t="shared" si="18"/>
        <v>2</v>
      </c>
      <c r="AH26" s="202">
        <f t="shared" si="18"/>
        <v>0</v>
      </c>
      <c r="AI26" s="202">
        <f t="shared" si="18"/>
        <v>0</v>
      </c>
      <c r="AJ26" s="202">
        <f t="shared" si="18"/>
        <v>0</v>
      </c>
      <c r="AK26" s="202">
        <f t="shared" si="18"/>
        <v>0</v>
      </c>
      <c r="AL26" s="224">
        <f t="shared" si="5"/>
        <v>14</v>
      </c>
      <c r="AM26" s="202"/>
      <c r="AN26" s="202"/>
      <c r="AO26" s="202"/>
      <c r="AP26" s="202"/>
      <c r="AQ26" s="171"/>
      <c r="AR26" s="171"/>
      <c r="AS26" s="171"/>
      <c r="AT26" s="171"/>
      <c r="AU26" s="224"/>
      <c r="AV26" s="224"/>
      <c r="AW26" s="225"/>
      <c r="AX26" s="139"/>
      <c r="AY26" s="139"/>
      <c r="AZ26" s="139"/>
      <c r="BA26" s="139"/>
      <c r="BB26" s="139"/>
      <c r="BC26" s="139"/>
      <c r="BD26" s="139"/>
      <c r="BE26" s="145"/>
      <c r="BF26" s="51">
        <f t="shared" si="6"/>
        <v>129</v>
      </c>
    </row>
    <row r="27" spans="1:58" ht="15.75" thickBot="1">
      <c r="A27" s="433"/>
      <c r="B27" s="434"/>
      <c r="C27" s="362" t="s">
        <v>66</v>
      </c>
      <c r="D27" s="358" t="s">
        <v>127</v>
      </c>
      <c r="E27" s="121" t="s">
        <v>17</v>
      </c>
      <c r="F27" s="133">
        <v>2</v>
      </c>
      <c r="G27" s="133">
        <v>4</v>
      </c>
      <c r="H27" s="133">
        <v>4</v>
      </c>
      <c r="I27" s="133">
        <v>2</v>
      </c>
      <c r="J27" s="133">
        <v>4</v>
      </c>
      <c r="K27" s="133">
        <v>4</v>
      </c>
      <c r="L27" s="133">
        <v>4</v>
      </c>
      <c r="M27" s="133">
        <v>4</v>
      </c>
      <c r="N27" s="133">
        <v>4</v>
      </c>
      <c r="O27" s="158"/>
      <c r="P27" s="158"/>
      <c r="Q27" s="133">
        <v>4</v>
      </c>
      <c r="R27" s="133">
        <v>4</v>
      </c>
      <c r="S27" s="201"/>
      <c r="T27" s="201"/>
      <c r="U27" s="133">
        <v>4</v>
      </c>
      <c r="V27" s="133">
        <v>4</v>
      </c>
      <c r="W27" s="166">
        <f t="shared" si="3"/>
        <v>48</v>
      </c>
      <c r="X27" s="218"/>
      <c r="Y27" s="173"/>
      <c r="Z27" s="173"/>
      <c r="AA27" s="173"/>
      <c r="AB27" s="173"/>
      <c r="AC27" s="173"/>
      <c r="AD27" s="173"/>
      <c r="AE27" s="173"/>
      <c r="AF27" s="173"/>
      <c r="AG27" s="173"/>
      <c r="AH27" s="215"/>
      <c r="AI27" s="215"/>
      <c r="AJ27" s="215"/>
      <c r="AK27" s="215"/>
      <c r="AL27" s="224">
        <f t="shared" si="5"/>
        <v>0</v>
      </c>
      <c r="AM27" s="215"/>
      <c r="AN27" s="215"/>
      <c r="AO27" s="215"/>
      <c r="AP27" s="215"/>
      <c r="AQ27" s="171"/>
      <c r="AR27" s="171"/>
      <c r="AS27" s="171"/>
      <c r="AT27" s="171"/>
      <c r="AU27" s="224"/>
      <c r="AV27" s="224"/>
      <c r="AW27" s="225"/>
      <c r="AX27" s="142"/>
      <c r="AY27" s="142"/>
      <c r="AZ27" s="142"/>
      <c r="BA27" s="142"/>
      <c r="BB27" s="142"/>
      <c r="BC27" s="142"/>
      <c r="BD27" s="142"/>
      <c r="BE27" s="142"/>
      <c r="BF27" s="51">
        <f t="shared" si="6"/>
        <v>48</v>
      </c>
    </row>
    <row r="28" spans="1:58" ht="15.75" thickBot="1">
      <c r="A28" s="433"/>
      <c r="B28" s="434"/>
      <c r="C28" s="363"/>
      <c r="D28" s="359"/>
      <c r="E28" s="121" t="s">
        <v>18</v>
      </c>
      <c r="F28" s="133">
        <v>1</v>
      </c>
      <c r="G28" s="133">
        <v>2</v>
      </c>
      <c r="H28" s="133">
        <v>2</v>
      </c>
      <c r="I28" s="133">
        <v>1</v>
      </c>
      <c r="J28" s="133">
        <v>2</v>
      </c>
      <c r="K28" s="133">
        <v>2</v>
      </c>
      <c r="L28" s="133">
        <v>2</v>
      </c>
      <c r="M28" s="133">
        <v>2</v>
      </c>
      <c r="N28" s="133">
        <v>2</v>
      </c>
      <c r="O28" s="158"/>
      <c r="P28" s="158"/>
      <c r="Q28" s="133">
        <v>2</v>
      </c>
      <c r="R28" s="133">
        <v>2</v>
      </c>
      <c r="S28" s="201"/>
      <c r="T28" s="201"/>
      <c r="U28" s="133">
        <v>2</v>
      </c>
      <c r="V28" s="133">
        <v>2</v>
      </c>
      <c r="W28" s="166">
        <f t="shared" si="3"/>
        <v>24</v>
      </c>
      <c r="X28" s="218"/>
      <c r="Y28" s="173"/>
      <c r="Z28" s="173"/>
      <c r="AA28" s="173"/>
      <c r="AB28" s="173"/>
      <c r="AC28" s="173"/>
      <c r="AD28" s="173"/>
      <c r="AE28" s="173"/>
      <c r="AF28" s="173"/>
      <c r="AG28" s="173"/>
      <c r="AH28" s="215"/>
      <c r="AI28" s="215"/>
      <c r="AJ28" s="215"/>
      <c r="AK28" s="215"/>
      <c r="AL28" s="224">
        <f t="shared" si="5"/>
        <v>0</v>
      </c>
      <c r="AM28" s="215"/>
      <c r="AN28" s="215"/>
      <c r="AO28" s="215"/>
      <c r="AP28" s="215"/>
      <c r="AQ28" s="171"/>
      <c r="AR28" s="171"/>
      <c r="AS28" s="171"/>
      <c r="AT28" s="171"/>
      <c r="AU28" s="224"/>
      <c r="AV28" s="224"/>
      <c r="AW28" s="225"/>
      <c r="AX28" s="142"/>
      <c r="AY28" s="142"/>
      <c r="AZ28" s="142"/>
      <c r="BA28" s="142"/>
      <c r="BB28" s="142"/>
      <c r="BC28" s="142"/>
      <c r="BD28" s="142"/>
      <c r="BE28" s="142"/>
      <c r="BF28" s="51">
        <f t="shared" si="6"/>
        <v>24</v>
      </c>
    </row>
    <row r="29" spans="1:58" ht="15.75" thickBot="1">
      <c r="A29" s="433"/>
      <c r="B29" s="434"/>
      <c r="C29" s="362" t="s">
        <v>65</v>
      </c>
      <c r="D29" s="366" t="s">
        <v>126</v>
      </c>
      <c r="E29" s="121" t="s">
        <v>17</v>
      </c>
      <c r="F29" s="133">
        <v>8</v>
      </c>
      <c r="G29" s="133">
        <v>6</v>
      </c>
      <c r="H29" s="133">
        <v>6</v>
      </c>
      <c r="I29" s="133">
        <v>8</v>
      </c>
      <c r="J29" s="133">
        <v>6</v>
      </c>
      <c r="K29" s="133">
        <v>6</v>
      </c>
      <c r="L29" s="133">
        <v>8</v>
      </c>
      <c r="M29" s="133">
        <v>6</v>
      </c>
      <c r="N29" s="133">
        <v>6</v>
      </c>
      <c r="O29" s="158"/>
      <c r="P29" s="158"/>
      <c r="Q29" s="133">
        <v>6</v>
      </c>
      <c r="R29" s="133">
        <v>6</v>
      </c>
      <c r="S29" s="201"/>
      <c r="T29" s="201"/>
      <c r="U29" s="133">
        <v>6</v>
      </c>
      <c r="V29" s="133">
        <v>6</v>
      </c>
      <c r="W29" s="166">
        <f t="shared" si="3"/>
        <v>84</v>
      </c>
      <c r="X29" s="218"/>
      <c r="Y29" s="173"/>
      <c r="Z29" s="173"/>
      <c r="AA29" s="173"/>
      <c r="AB29" s="173"/>
      <c r="AC29" s="173"/>
      <c r="AD29" s="173"/>
      <c r="AE29" s="173"/>
      <c r="AF29" s="173"/>
      <c r="AG29" s="173"/>
      <c r="AH29" s="215"/>
      <c r="AI29" s="215"/>
      <c r="AJ29" s="215"/>
      <c r="AK29" s="215"/>
      <c r="AL29" s="224">
        <f t="shared" si="5"/>
        <v>0</v>
      </c>
      <c r="AM29" s="215"/>
      <c r="AN29" s="215"/>
      <c r="AO29" s="215"/>
      <c r="AP29" s="215"/>
      <c r="AQ29" s="171"/>
      <c r="AR29" s="171"/>
      <c r="AS29" s="171"/>
      <c r="AT29" s="171"/>
      <c r="AU29" s="224"/>
      <c r="AV29" s="224"/>
      <c r="AW29" s="225"/>
      <c r="AX29" s="142"/>
      <c r="AY29" s="142"/>
      <c r="AZ29" s="142"/>
      <c r="BA29" s="142"/>
      <c r="BB29" s="142"/>
      <c r="BC29" s="142"/>
      <c r="BD29" s="142"/>
      <c r="BE29" s="142"/>
      <c r="BF29" s="51">
        <f t="shared" si="6"/>
        <v>84</v>
      </c>
    </row>
    <row r="30" spans="1:58" ht="14.25" customHeight="1" thickBot="1">
      <c r="A30" s="433"/>
      <c r="B30" s="434"/>
      <c r="C30" s="363"/>
      <c r="D30" s="367"/>
      <c r="E30" s="121" t="s">
        <v>18</v>
      </c>
      <c r="F30" s="133">
        <v>4</v>
      </c>
      <c r="G30" s="133">
        <v>3</v>
      </c>
      <c r="H30" s="133">
        <v>3</v>
      </c>
      <c r="I30" s="133">
        <v>4</v>
      </c>
      <c r="J30" s="133">
        <v>3</v>
      </c>
      <c r="K30" s="133">
        <v>3</v>
      </c>
      <c r="L30" s="133">
        <v>4</v>
      </c>
      <c r="M30" s="133">
        <v>3</v>
      </c>
      <c r="N30" s="133">
        <v>3</v>
      </c>
      <c r="O30" s="158"/>
      <c r="P30" s="158"/>
      <c r="Q30" s="133">
        <v>3</v>
      </c>
      <c r="R30" s="133">
        <v>3</v>
      </c>
      <c r="S30" s="201"/>
      <c r="T30" s="201"/>
      <c r="U30" s="133">
        <v>3</v>
      </c>
      <c r="V30" s="133">
        <v>3</v>
      </c>
      <c r="W30" s="166">
        <f t="shared" si="3"/>
        <v>42</v>
      </c>
      <c r="X30" s="218"/>
      <c r="Y30" s="173"/>
      <c r="Z30" s="173"/>
      <c r="AA30" s="173"/>
      <c r="AB30" s="173"/>
      <c r="AC30" s="173"/>
      <c r="AD30" s="173"/>
      <c r="AE30" s="173"/>
      <c r="AF30" s="173"/>
      <c r="AG30" s="173"/>
      <c r="AH30" s="215"/>
      <c r="AI30" s="215"/>
      <c r="AJ30" s="215"/>
      <c r="AK30" s="215"/>
      <c r="AL30" s="224">
        <f t="shared" si="5"/>
        <v>0</v>
      </c>
      <c r="AM30" s="215"/>
      <c r="AN30" s="215"/>
      <c r="AO30" s="215"/>
      <c r="AP30" s="215"/>
      <c r="AQ30" s="171"/>
      <c r="AR30" s="171"/>
      <c r="AS30" s="171"/>
      <c r="AT30" s="171"/>
      <c r="AU30" s="224"/>
      <c r="AV30" s="224"/>
      <c r="AW30" s="225"/>
      <c r="AX30" s="142"/>
      <c r="AY30" s="142"/>
      <c r="AZ30" s="142"/>
      <c r="BA30" s="142"/>
      <c r="BB30" s="142"/>
      <c r="BC30" s="142"/>
      <c r="BD30" s="142"/>
      <c r="BE30" s="142"/>
      <c r="BF30" s="51">
        <f t="shared" si="6"/>
        <v>42</v>
      </c>
    </row>
    <row r="31" spans="1:58" ht="15.75" thickBot="1">
      <c r="A31" s="433"/>
      <c r="B31" s="434"/>
      <c r="C31" s="362" t="s">
        <v>67</v>
      </c>
      <c r="D31" s="366" t="s">
        <v>154</v>
      </c>
      <c r="E31" s="121" t="s">
        <v>17</v>
      </c>
      <c r="F31" s="133">
        <v>4</v>
      </c>
      <c r="G31" s="133">
        <v>4</v>
      </c>
      <c r="H31" s="133">
        <v>4</v>
      </c>
      <c r="I31" s="133">
        <v>6</v>
      </c>
      <c r="J31" s="133">
        <v>4</v>
      </c>
      <c r="K31" s="133">
        <v>4</v>
      </c>
      <c r="L31" s="133">
        <v>4</v>
      </c>
      <c r="M31" s="133">
        <v>4</v>
      </c>
      <c r="N31" s="133">
        <v>4</v>
      </c>
      <c r="O31" s="158"/>
      <c r="P31" s="158"/>
      <c r="Q31" s="133">
        <v>6</v>
      </c>
      <c r="R31" s="133">
        <v>4</v>
      </c>
      <c r="S31" s="201"/>
      <c r="T31" s="201"/>
      <c r="U31" s="133">
        <v>4</v>
      </c>
      <c r="V31" s="133">
        <v>4</v>
      </c>
      <c r="W31" s="166">
        <f t="shared" si="3"/>
        <v>56</v>
      </c>
      <c r="X31" s="218"/>
      <c r="Y31" s="173"/>
      <c r="Z31" s="173"/>
      <c r="AA31" s="173"/>
      <c r="AB31" s="173"/>
      <c r="AC31" s="173"/>
      <c r="AD31" s="173"/>
      <c r="AE31" s="173"/>
      <c r="AF31" s="173"/>
      <c r="AG31" s="173"/>
      <c r="AH31" s="215"/>
      <c r="AI31" s="215"/>
      <c r="AJ31" s="215"/>
      <c r="AK31" s="215"/>
      <c r="AL31" s="224">
        <f t="shared" si="5"/>
        <v>0</v>
      </c>
      <c r="AM31" s="215"/>
      <c r="AN31" s="215"/>
      <c r="AO31" s="215"/>
      <c r="AP31" s="215"/>
      <c r="AQ31" s="171"/>
      <c r="AR31" s="171"/>
      <c r="AS31" s="171"/>
      <c r="AT31" s="171"/>
      <c r="AU31" s="224"/>
      <c r="AV31" s="224"/>
      <c r="AW31" s="225"/>
      <c r="AX31" s="142"/>
      <c r="AY31" s="142"/>
      <c r="AZ31" s="142"/>
      <c r="BA31" s="142"/>
      <c r="BB31" s="142"/>
      <c r="BC31" s="142"/>
      <c r="BD31" s="142"/>
      <c r="BE31" s="142"/>
      <c r="BF31" s="51">
        <f t="shared" si="6"/>
        <v>56</v>
      </c>
    </row>
    <row r="32" spans="1:58" ht="15.75" thickBot="1">
      <c r="A32" s="433"/>
      <c r="B32" s="434"/>
      <c r="C32" s="363"/>
      <c r="D32" s="367"/>
      <c r="E32" s="121" t="s">
        <v>18</v>
      </c>
      <c r="F32" s="133">
        <v>2</v>
      </c>
      <c r="G32" s="133">
        <v>1</v>
      </c>
      <c r="H32" s="133">
        <v>3</v>
      </c>
      <c r="I32" s="133">
        <v>3</v>
      </c>
      <c r="J32" s="133">
        <v>2</v>
      </c>
      <c r="K32" s="133">
        <v>2</v>
      </c>
      <c r="L32" s="133">
        <v>2</v>
      </c>
      <c r="M32" s="133">
        <v>2</v>
      </c>
      <c r="N32" s="133">
        <v>2</v>
      </c>
      <c r="O32" s="158"/>
      <c r="P32" s="158"/>
      <c r="Q32" s="133">
        <v>3</v>
      </c>
      <c r="R32" s="133">
        <v>2</v>
      </c>
      <c r="S32" s="201"/>
      <c r="T32" s="201"/>
      <c r="U32" s="133">
        <v>2</v>
      </c>
      <c r="V32" s="133">
        <v>2</v>
      </c>
      <c r="W32" s="166">
        <f t="shared" si="3"/>
        <v>28</v>
      </c>
      <c r="X32" s="218"/>
      <c r="Y32" s="173"/>
      <c r="Z32" s="173"/>
      <c r="AA32" s="173"/>
      <c r="AB32" s="173"/>
      <c r="AC32" s="173"/>
      <c r="AD32" s="173"/>
      <c r="AE32" s="173"/>
      <c r="AF32" s="173"/>
      <c r="AG32" s="173"/>
      <c r="AH32" s="215"/>
      <c r="AI32" s="215"/>
      <c r="AJ32" s="215"/>
      <c r="AK32" s="215"/>
      <c r="AL32" s="224">
        <f t="shared" si="5"/>
        <v>0</v>
      </c>
      <c r="AM32" s="215"/>
      <c r="AN32" s="215"/>
      <c r="AO32" s="215"/>
      <c r="AP32" s="215"/>
      <c r="AQ32" s="171"/>
      <c r="AR32" s="171"/>
      <c r="AS32" s="171"/>
      <c r="AT32" s="171"/>
      <c r="AU32" s="224"/>
      <c r="AV32" s="224"/>
      <c r="AW32" s="225"/>
      <c r="AX32" s="142"/>
      <c r="AY32" s="142"/>
      <c r="AZ32" s="142"/>
      <c r="BA32" s="142"/>
      <c r="BB32" s="142"/>
      <c r="BC32" s="142"/>
      <c r="BD32" s="142"/>
      <c r="BE32" s="142"/>
      <c r="BF32" s="51">
        <f t="shared" si="6"/>
        <v>28</v>
      </c>
    </row>
    <row r="33" spans="1:58" ht="15.75" thickBot="1">
      <c r="A33" s="433"/>
      <c r="B33" s="434"/>
      <c r="C33" s="362" t="s">
        <v>155</v>
      </c>
      <c r="D33" s="366" t="s">
        <v>156</v>
      </c>
      <c r="E33" s="121" t="s">
        <v>17</v>
      </c>
      <c r="F33" s="133">
        <v>2</v>
      </c>
      <c r="G33" s="133">
        <v>4</v>
      </c>
      <c r="H33" s="133">
        <v>4</v>
      </c>
      <c r="I33" s="133">
        <v>2</v>
      </c>
      <c r="J33" s="133">
        <v>4</v>
      </c>
      <c r="K33" s="133">
        <v>4</v>
      </c>
      <c r="L33" s="133">
        <v>2</v>
      </c>
      <c r="M33" s="133">
        <v>4</v>
      </c>
      <c r="N33" s="133">
        <v>4</v>
      </c>
      <c r="O33" s="158"/>
      <c r="P33" s="158"/>
      <c r="Q33" s="133">
        <v>2</v>
      </c>
      <c r="R33" s="133">
        <v>4</v>
      </c>
      <c r="S33" s="201"/>
      <c r="T33" s="201"/>
      <c r="U33" s="133">
        <v>4</v>
      </c>
      <c r="V33" s="133">
        <v>2</v>
      </c>
      <c r="W33" s="166">
        <f t="shared" si="3"/>
        <v>42</v>
      </c>
      <c r="X33" s="218"/>
      <c r="Y33" s="173">
        <v>4</v>
      </c>
      <c r="Z33" s="173">
        <v>2</v>
      </c>
      <c r="AA33" s="173">
        <v>4</v>
      </c>
      <c r="AB33" s="173">
        <v>2</v>
      </c>
      <c r="AC33" s="173">
        <v>4</v>
      </c>
      <c r="AD33" s="173">
        <v>2</v>
      </c>
      <c r="AE33" s="173">
        <v>4</v>
      </c>
      <c r="AF33" s="173">
        <v>2</v>
      </c>
      <c r="AG33" s="173">
        <v>3</v>
      </c>
      <c r="AH33" s="215"/>
      <c r="AI33" s="215"/>
      <c r="AJ33" s="215"/>
      <c r="AK33" s="215"/>
      <c r="AL33" s="224">
        <f t="shared" si="5"/>
        <v>27</v>
      </c>
      <c r="AM33" s="215"/>
      <c r="AN33" s="215"/>
      <c r="AO33" s="215"/>
      <c r="AP33" s="215"/>
      <c r="AQ33" s="171"/>
      <c r="AR33" s="171"/>
      <c r="AS33" s="171"/>
      <c r="AT33" s="171"/>
      <c r="AU33" s="224"/>
      <c r="AV33" s="224"/>
      <c r="AW33" s="225"/>
      <c r="AX33" s="142"/>
      <c r="AY33" s="142"/>
      <c r="AZ33" s="142"/>
      <c r="BA33" s="142"/>
      <c r="BB33" s="142"/>
      <c r="BC33" s="142"/>
      <c r="BD33" s="142"/>
      <c r="BE33" s="142"/>
      <c r="BF33" s="51">
        <f t="shared" si="6"/>
        <v>69</v>
      </c>
    </row>
    <row r="34" spans="1:58" ht="15" customHeight="1" thickBot="1">
      <c r="A34" s="433"/>
      <c r="B34" s="434"/>
      <c r="C34" s="363"/>
      <c r="D34" s="367"/>
      <c r="E34" s="121" t="s">
        <v>18</v>
      </c>
      <c r="F34" s="133">
        <v>1</v>
      </c>
      <c r="G34" s="133">
        <v>2</v>
      </c>
      <c r="H34" s="133">
        <v>2</v>
      </c>
      <c r="I34" s="133">
        <v>1</v>
      </c>
      <c r="J34" s="133">
        <v>2</v>
      </c>
      <c r="K34" s="133">
        <v>2</v>
      </c>
      <c r="L34" s="133">
        <v>1</v>
      </c>
      <c r="M34" s="133">
        <v>2</v>
      </c>
      <c r="N34" s="133">
        <v>2</v>
      </c>
      <c r="O34" s="158"/>
      <c r="P34" s="158"/>
      <c r="Q34" s="133">
        <v>1</v>
      </c>
      <c r="R34" s="133">
        <v>2</v>
      </c>
      <c r="S34" s="201"/>
      <c r="T34" s="201"/>
      <c r="U34" s="133">
        <v>2</v>
      </c>
      <c r="V34" s="133">
        <v>1</v>
      </c>
      <c r="W34" s="166">
        <f t="shared" si="3"/>
        <v>21</v>
      </c>
      <c r="X34" s="218"/>
      <c r="Y34" s="173">
        <v>2</v>
      </c>
      <c r="Z34" s="173">
        <v>1</v>
      </c>
      <c r="AA34" s="173">
        <v>2</v>
      </c>
      <c r="AB34" s="173">
        <v>1</v>
      </c>
      <c r="AC34" s="173">
        <v>2</v>
      </c>
      <c r="AD34" s="173">
        <v>1</v>
      </c>
      <c r="AE34" s="173">
        <v>2</v>
      </c>
      <c r="AF34" s="173">
        <v>1</v>
      </c>
      <c r="AG34" s="173">
        <v>2</v>
      </c>
      <c r="AH34" s="215"/>
      <c r="AI34" s="215"/>
      <c r="AJ34" s="215"/>
      <c r="AK34" s="215"/>
      <c r="AL34" s="224">
        <f t="shared" si="5"/>
        <v>14</v>
      </c>
      <c r="AM34" s="215"/>
      <c r="AN34" s="215"/>
      <c r="AO34" s="215"/>
      <c r="AP34" s="215"/>
      <c r="AQ34" s="171"/>
      <c r="AR34" s="171"/>
      <c r="AS34" s="171"/>
      <c r="AT34" s="171"/>
      <c r="AU34" s="224"/>
      <c r="AV34" s="224"/>
      <c r="AW34" s="225"/>
      <c r="AX34" s="142"/>
      <c r="AY34" s="142"/>
      <c r="AZ34" s="142"/>
      <c r="BA34" s="142"/>
      <c r="BB34" s="142"/>
      <c r="BC34" s="142"/>
      <c r="BD34" s="142"/>
      <c r="BE34" s="142"/>
      <c r="BF34" s="51">
        <f t="shared" si="6"/>
        <v>35</v>
      </c>
    </row>
    <row r="35" spans="1:58" ht="15.75" thickBot="1">
      <c r="A35" s="433"/>
      <c r="B35" s="434"/>
      <c r="C35" s="343" t="s">
        <v>90</v>
      </c>
      <c r="D35" s="370" t="s">
        <v>34</v>
      </c>
      <c r="E35" s="138" t="s">
        <v>17</v>
      </c>
      <c r="F35" s="130">
        <f aca="true" t="shared" si="19" ref="F35:V35">F37+F43</f>
        <v>16</v>
      </c>
      <c r="G35" s="130">
        <f t="shared" si="19"/>
        <v>12</v>
      </c>
      <c r="H35" s="130">
        <f t="shared" si="19"/>
        <v>14</v>
      </c>
      <c r="I35" s="130">
        <f t="shared" si="19"/>
        <v>14</v>
      </c>
      <c r="J35" s="130">
        <f t="shared" si="19"/>
        <v>14</v>
      </c>
      <c r="K35" s="130">
        <f t="shared" si="19"/>
        <v>14</v>
      </c>
      <c r="L35" s="130">
        <f t="shared" si="19"/>
        <v>14</v>
      </c>
      <c r="M35" s="130">
        <f t="shared" si="19"/>
        <v>14</v>
      </c>
      <c r="N35" s="130">
        <f t="shared" si="19"/>
        <v>14</v>
      </c>
      <c r="O35" s="155">
        <f t="shared" si="19"/>
        <v>36</v>
      </c>
      <c r="P35" s="155">
        <f t="shared" si="19"/>
        <v>36</v>
      </c>
      <c r="Q35" s="130">
        <f t="shared" si="19"/>
        <v>14</v>
      </c>
      <c r="R35" s="130">
        <f t="shared" si="19"/>
        <v>14</v>
      </c>
      <c r="S35" s="202">
        <f t="shared" si="19"/>
        <v>36</v>
      </c>
      <c r="T35" s="202">
        <f t="shared" si="19"/>
        <v>36</v>
      </c>
      <c r="U35" s="130">
        <f t="shared" si="19"/>
        <v>14</v>
      </c>
      <c r="V35" s="130">
        <f t="shared" si="19"/>
        <v>14</v>
      </c>
      <c r="W35" s="166">
        <f t="shared" si="3"/>
        <v>326</v>
      </c>
      <c r="X35" s="176"/>
      <c r="Y35" s="130">
        <f aca="true" t="shared" si="20" ref="Y35:AK35">Y37+Y43</f>
        <v>28</v>
      </c>
      <c r="Z35" s="130">
        <f t="shared" si="20"/>
        <v>30</v>
      </c>
      <c r="AA35" s="130">
        <f t="shared" si="20"/>
        <v>28</v>
      </c>
      <c r="AB35" s="130">
        <f t="shared" si="20"/>
        <v>30</v>
      </c>
      <c r="AC35" s="130">
        <f t="shared" si="20"/>
        <v>28</v>
      </c>
      <c r="AD35" s="130">
        <f t="shared" si="20"/>
        <v>30</v>
      </c>
      <c r="AE35" s="130">
        <f t="shared" si="20"/>
        <v>28</v>
      </c>
      <c r="AF35" s="130">
        <f t="shared" si="20"/>
        <v>30</v>
      </c>
      <c r="AG35" s="130">
        <f t="shared" si="20"/>
        <v>29</v>
      </c>
      <c r="AH35" s="202">
        <f t="shared" si="20"/>
        <v>36</v>
      </c>
      <c r="AI35" s="202">
        <f t="shared" si="20"/>
        <v>36</v>
      </c>
      <c r="AJ35" s="202">
        <f t="shared" si="20"/>
        <v>36</v>
      </c>
      <c r="AK35" s="202">
        <f t="shared" si="20"/>
        <v>36</v>
      </c>
      <c r="AL35" s="224">
        <f t="shared" si="5"/>
        <v>405</v>
      </c>
      <c r="AM35" s="202"/>
      <c r="AN35" s="202"/>
      <c r="AO35" s="202"/>
      <c r="AP35" s="202"/>
      <c r="AQ35" s="171"/>
      <c r="AR35" s="171"/>
      <c r="AS35" s="171"/>
      <c r="AT35" s="171"/>
      <c r="AU35" s="224"/>
      <c r="AV35" s="224"/>
      <c r="AW35" s="225"/>
      <c r="AX35" s="139"/>
      <c r="AY35" s="139"/>
      <c r="AZ35" s="139"/>
      <c r="BA35" s="139"/>
      <c r="BB35" s="139"/>
      <c r="BC35" s="139"/>
      <c r="BD35" s="139"/>
      <c r="BE35" s="145"/>
      <c r="BF35" s="51">
        <f t="shared" si="6"/>
        <v>731</v>
      </c>
    </row>
    <row r="36" spans="1:58" ht="15.75" thickBot="1">
      <c r="A36" s="433"/>
      <c r="B36" s="434"/>
      <c r="C36" s="344"/>
      <c r="D36" s="371"/>
      <c r="E36" s="138" t="s">
        <v>18</v>
      </c>
      <c r="F36" s="130">
        <f aca="true" t="shared" si="21" ref="F36:V36">F38+F44</f>
        <v>8</v>
      </c>
      <c r="G36" s="130">
        <f t="shared" si="21"/>
        <v>6</v>
      </c>
      <c r="H36" s="130">
        <f t="shared" si="21"/>
        <v>6</v>
      </c>
      <c r="I36" s="130">
        <f t="shared" si="21"/>
        <v>7</v>
      </c>
      <c r="J36" s="130">
        <f t="shared" si="21"/>
        <v>7</v>
      </c>
      <c r="K36" s="130">
        <f t="shared" si="21"/>
        <v>7</v>
      </c>
      <c r="L36" s="130">
        <f t="shared" si="21"/>
        <v>7</v>
      </c>
      <c r="M36" s="130">
        <f t="shared" si="21"/>
        <v>7</v>
      </c>
      <c r="N36" s="130">
        <f t="shared" si="21"/>
        <v>7</v>
      </c>
      <c r="O36" s="155">
        <f t="shared" si="21"/>
        <v>0</v>
      </c>
      <c r="P36" s="155">
        <f t="shared" si="21"/>
        <v>0</v>
      </c>
      <c r="Q36" s="130">
        <f t="shared" si="21"/>
        <v>7</v>
      </c>
      <c r="R36" s="130">
        <f t="shared" si="21"/>
        <v>7</v>
      </c>
      <c r="S36" s="202">
        <f t="shared" si="21"/>
        <v>0</v>
      </c>
      <c r="T36" s="202">
        <f t="shared" si="21"/>
        <v>0</v>
      </c>
      <c r="U36" s="130">
        <f t="shared" si="21"/>
        <v>7</v>
      </c>
      <c r="V36" s="130">
        <f t="shared" si="21"/>
        <v>8</v>
      </c>
      <c r="W36" s="166">
        <f t="shared" si="3"/>
        <v>91</v>
      </c>
      <c r="X36" s="176"/>
      <c r="Y36" s="130">
        <f aca="true" t="shared" si="22" ref="Y36:AK36">Y38+Y44</f>
        <v>14</v>
      </c>
      <c r="Z36" s="130">
        <f t="shared" si="22"/>
        <v>15</v>
      </c>
      <c r="AA36" s="130">
        <f t="shared" si="22"/>
        <v>14</v>
      </c>
      <c r="AB36" s="130">
        <f t="shared" si="22"/>
        <v>15</v>
      </c>
      <c r="AC36" s="130">
        <f t="shared" si="22"/>
        <v>14</v>
      </c>
      <c r="AD36" s="130">
        <f t="shared" si="22"/>
        <v>15</v>
      </c>
      <c r="AE36" s="130">
        <f t="shared" si="22"/>
        <v>14</v>
      </c>
      <c r="AF36" s="130">
        <f t="shared" si="22"/>
        <v>15</v>
      </c>
      <c r="AG36" s="130">
        <f t="shared" si="22"/>
        <v>14</v>
      </c>
      <c r="AH36" s="202">
        <f t="shared" si="22"/>
        <v>0</v>
      </c>
      <c r="AI36" s="202">
        <f t="shared" si="22"/>
        <v>0</v>
      </c>
      <c r="AJ36" s="202">
        <f t="shared" si="22"/>
        <v>0</v>
      </c>
      <c r="AK36" s="202">
        <f t="shared" si="22"/>
        <v>0</v>
      </c>
      <c r="AL36" s="224">
        <f t="shared" si="5"/>
        <v>130</v>
      </c>
      <c r="AM36" s="202"/>
      <c r="AN36" s="202"/>
      <c r="AO36" s="202"/>
      <c r="AP36" s="202"/>
      <c r="AQ36" s="171"/>
      <c r="AR36" s="171"/>
      <c r="AS36" s="171"/>
      <c r="AT36" s="171"/>
      <c r="AU36" s="224"/>
      <c r="AV36" s="224"/>
      <c r="AW36" s="225"/>
      <c r="AX36" s="139"/>
      <c r="AY36" s="139"/>
      <c r="AZ36" s="139"/>
      <c r="BA36" s="139"/>
      <c r="BB36" s="139"/>
      <c r="BC36" s="139"/>
      <c r="BD36" s="139"/>
      <c r="BE36" s="145"/>
      <c r="BF36" s="51">
        <f t="shared" si="6"/>
        <v>221</v>
      </c>
    </row>
    <row r="37" spans="1:58" ht="18" customHeight="1" thickBot="1">
      <c r="A37" s="433"/>
      <c r="B37" s="434"/>
      <c r="C37" s="416" t="s">
        <v>35</v>
      </c>
      <c r="D37" s="424" t="s">
        <v>187</v>
      </c>
      <c r="E37" s="198" t="s">
        <v>17</v>
      </c>
      <c r="F37" s="197">
        <f>F39</f>
        <v>4</v>
      </c>
      <c r="G37" s="197">
        <f aca="true" t="shared" si="23" ref="G37:V37">G39</f>
        <v>2</v>
      </c>
      <c r="H37" s="197">
        <f t="shared" si="23"/>
        <v>2</v>
      </c>
      <c r="I37" s="197">
        <f t="shared" si="23"/>
        <v>4</v>
      </c>
      <c r="J37" s="197">
        <f t="shared" si="23"/>
        <v>2</v>
      </c>
      <c r="K37" s="197">
        <f t="shared" si="23"/>
        <v>4</v>
      </c>
      <c r="L37" s="197">
        <f t="shared" si="23"/>
        <v>2</v>
      </c>
      <c r="M37" s="197">
        <f t="shared" si="23"/>
        <v>4</v>
      </c>
      <c r="N37" s="197">
        <f t="shared" si="23"/>
        <v>2</v>
      </c>
      <c r="O37" s="155">
        <f>O39+O41+O42</f>
        <v>36</v>
      </c>
      <c r="P37" s="155">
        <f>P39+P41+P42</f>
        <v>36</v>
      </c>
      <c r="Q37" s="197">
        <f t="shared" si="23"/>
        <v>4</v>
      </c>
      <c r="R37" s="197">
        <f t="shared" si="23"/>
        <v>4</v>
      </c>
      <c r="S37" s="202">
        <f>S39+S41+S42</f>
        <v>36</v>
      </c>
      <c r="T37" s="202">
        <f>T39+T41+T42</f>
        <v>0</v>
      </c>
      <c r="U37" s="197">
        <f t="shared" si="23"/>
        <v>2</v>
      </c>
      <c r="V37" s="197">
        <f t="shared" si="23"/>
        <v>2</v>
      </c>
      <c r="W37" s="166">
        <f t="shared" si="3"/>
        <v>146</v>
      </c>
      <c r="X37" s="176"/>
      <c r="Y37" s="197">
        <f>Y39</f>
        <v>10</v>
      </c>
      <c r="Z37" s="197">
        <f aca="true" t="shared" si="24" ref="Z37:AG37">Z39</f>
        <v>10</v>
      </c>
      <c r="AA37" s="197">
        <f t="shared" si="24"/>
        <v>10</v>
      </c>
      <c r="AB37" s="197">
        <f t="shared" si="24"/>
        <v>10</v>
      </c>
      <c r="AC37" s="197">
        <f t="shared" si="24"/>
        <v>10</v>
      </c>
      <c r="AD37" s="197">
        <f t="shared" si="24"/>
        <v>10</v>
      </c>
      <c r="AE37" s="197">
        <f t="shared" si="24"/>
        <v>10</v>
      </c>
      <c r="AF37" s="197">
        <f t="shared" si="24"/>
        <v>10</v>
      </c>
      <c r="AG37" s="197">
        <f t="shared" si="24"/>
        <v>10</v>
      </c>
      <c r="AH37" s="202">
        <f>AH39+AH41+AH42</f>
        <v>36</v>
      </c>
      <c r="AI37" s="202">
        <f>AI39+AI41+AI42</f>
        <v>36</v>
      </c>
      <c r="AJ37" s="202">
        <f>AJ39+AJ41+AJ42</f>
        <v>0</v>
      </c>
      <c r="AK37" s="202">
        <f>AK39+AK41+AK42</f>
        <v>0</v>
      </c>
      <c r="AL37" s="224">
        <f>SUM(Y37:AK37)</f>
        <v>162</v>
      </c>
      <c r="AM37" s="202"/>
      <c r="AN37" s="202"/>
      <c r="AO37" s="202"/>
      <c r="AP37" s="202"/>
      <c r="AQ37" s="171"/>
      <c r="AR37" s="171"/>
      <c r="AS37" s="171"/>
      <c r="AT37" s="171"/>
      <c r="AU37" s="224"/>
      <c r="AV37" s="224"/>
      <c r="AW37" s="225"/>
      <c r="AX37" s="139"/>
      <c r="AY37" s="139"/>
      <c r="AZ37" s="139"/>
      <c r="BA37" s="139"/>
      <c r="BB37" s="139"/>
      <c r="BC37" s="139"/>
      <c r="BD37" s="139"/>
      <c r="BE37" s="145"/>
      <c r="BF37" s="51">
        <f t="shared" si="6"/>
        <v>308</v>
      </c>
    </row>
    <row r="38" spans="1:58" ht="18" customHeight="1" thickBot="1">
      <c r="A38" s="433"/>
      <c r="B38" s="434"/>
      <c r="C38" s="417"/>
      <c r="D38" s="425"/>
      <c r="E38" s="198" t="s">
        <v>18</v>
      </c>
      <c r="F38" s="197">
        <f>F40</f>
        <v>2</v>
      </c>
      <c r="G38" s="197">
        <f aca="true" t="shared" si="25" ref="G38:V38">G40</f>
        <v>1</v>
      </c>
      <c r="H38" s="197">
        <f t="shared" si="25"/>
        <v>1</v>
      </c>
      <c r="I38" s="197">
        <f t="shared" si="25"/>
        <v>2</v>
      </c>
      <c r="J38" s="197">
        <f t="shared" si="25"/>
        <v>1</v>
      </c>
      <c r="K38" s="197">
        <f t="shared" si="25"/>
        <v>2</v>
      </c>
      <c r="L38" s="197">
        <f t="shared" si="25"/>
        <v>1</v>
      </c>
      <c r="M38" s="197">
        <f t="shared" si="25"/>
        <v>2</v>
      </c>
      <c r="N38" s="197">
        <f t="shared" si="25"/>
        <v>1</v>
      </c>
      <c r="O38" s="155">
        <f>O40</f>
        <v>0</v>
      </c>
      <c r="P38" s="155">
        <f>P40</f>
        <v>0</v>
      </c>
      <c r="Q38" s="197">
        <f t="shared" si="25"/>
        <v>2</v>
      </c>
      <c r="R38" s="197">
        <f t="shared" si="25"/>
        <v>1</v>
      </c>
      <c r="S38" s="202">
        <f>S40</f>
        <v>0</v>
      </c>
      <c r="T38" s="202">
        <f>T40</f>
        <v>0</v>
      </c>
      <c r="U38" s="197">
        <f t="shared" si="25"/>
        <v>1</v>
      </c>
      <c r="V38" s="197">
        <f t="shared" si="25"/>
        <v>2</v>
      </c>
      <c r="W38" s="166">
        <f t="shared" si="3"/>
        <v>19</v>
      </c>
      <c r="X38" s="176"/>
      <c r="Y38" s="197">
        <f>Y40</f>
        <v>5</v>
      </c>
      <c r="Z38" s="197">
        <f aca="true" t="shared" si="26" ref="Z38:AK38">Z40</f>
        <v>5</v>
      </c>
      <c r="AA38" s="197">
        <f t="shared" si="26"/>
        <v>5</v>
      </c>
      <c r="AB38" s="197">
        <f t="shared" si="26"/>
        <v>5</v>
      </c>
      <c r="AC38" s="197">
        <f t="shared" si="26"/>
        <v>5</v>
      </c>
      <c r="AD38" s="197">
        <f t="shared" si="26"/>
        <v>5</v>
      </c>
      <c r="AE38" s="197">
        <f t="shared" si="26"/>
        <v>5</v>
      </c>
      <c r="AF38" s="197">
        <f t="shared" si="26"/>
        <v>5</v>
      </c>
      <c r="AG38" s="197">
        <f t="shared" si="26"/>
        <v>5</v>
      </c>
      <c r="AH38" s="202">
        <f t="shared" si="26"/>
        <v>0</v>
      </c>
      <c r="AI38" s="202">
        <f t="shared" si="26"/>
        <v>0</v>
      </c>
      <c r="AJ38" s="202">
        <f t="shared" si="26"/>
        <v>0</v>
      </c>
      <c r="AK38" s="202">
        <f t="shared" si="26"/>
        <v>0</v>
      </c>
      <c r="AL38" s="224">
        <f t="shared" si="5"/>
        <v>45</v>
      </c>
      <c r="AM38" s="202"/>
      <c r="AN38" s="202"/>
      <c r="AO38" s="202"/>
      <c r="AP38" s="202"/>
      <c r="AQ38" s="171"/>
      <c r="AR38" s="171"/>
      <c r="AS38" s="171"/>
      <c r="AT38" s="171"/>
      <c r="AU38" s="224"/>
      <c r="AV38" s="224"/>
      <c r="AW38" s="225"/>
      <c r="AX38" s="139"/>
      <c r="AY38" s="139"/>
      <c r="AZ38" s="139"/>
      <c r="BA38" s="139"/>
      <c r="BB38" s="139"/>
      <c r="BC38" s="139"/>
      <c r="BD38" s="139"/>
      <c r="BE38" s="145"/>
      <c r="BF38" s="51">
        <f t="shared" si="6"/>
        <v>64</v>
      </c>
    </row>
    <row r="39" spans="1:58" ht="15.75" thickBot="1">
      <c r="A39" s="433"/>
      <c r="B39" s="434"/>
      <c r="C39" s="320" t="s">
        <v>134</v>
      </c>
      <c r="D39" s="366" t="s">
        <v>135</v>
      </c>
      <c r="E39" s="121" t="s">
        <v>17</v>
      </c>
      <c r="F39" s="131">
        <v>4</v>
      </c>
      <c r="G39" s="131">
        <v>2</v>
      </c>
      <c r="H39" s="131">
        <v>2</v>
      </c>
      <c r="I39" s="131">
        <v>4</v>
      </c>
      <c r="J39" s="131">
        <v>2</v>
      </c>
      <c r="K39" s="131">
        <v>4</v>
      </c>
      <c r="L39" s="131">
        <v>2</v>
      </c>
      <c r="M39" s="131">
        <v>4</v>
      </c>
      <c r="N39" s="131">
        <v>2</v>
      </c>
      <c r="O39" s="157"/>
      <c r="P39" s="157"/>
      <c r="Q39" s="206">
        <v>4</v>
      </c>
      <c r="R39" s="206">
        <v>4</v>
      </c>
      <c r="S39" s="203"/>
      <c r="T39" s="203"/>
      <c r="U39" s="131">
        <v>2</v>
      </c>
      <c r="V39" s="131">
        <v>2</v>
      </c>
      <c r="W39" s="166">
        <f t="shared" si="3"/>
        <v>38</v>
      </c>
      <c r="X39" s="177"/>
      <c r="Y39" s="219">
        <v>10</v>
      </c>
      <c r="Z39" s="220">
        <v>10</v>
      </c>
      <c r="AA39" s="220">
        <v>10</v>
      </c>
      <c r="AB39" s="220">
        <v>10</v>
      </c>
      <c r="AC39" s="220">
        <v>10</v>
      </c>
      <c r="AD39" s="220">
        <v>10</v>
      </c>
      <c r="AE39" s="220">
        <v>10</v>
      </c>
      <c r="AF39" s="220">
        <v>10</v>
      </c>
      <c r="AG39" s="220">
        <v>10</v>
      </c>
      <c r="AH39" s="205"/>
      <c r="AI39" s="205"/>
      <c r="AJ39" s="205"/>
      <c r="AK39" s="205"/>
      <c r="AL39" s="224">
        <f t="shared" si="5"/>
        <v>90</v>
      </c>
      <c r="AM39" s="205"/>
      <c r="AN39" s="205"/>
      <c r="AO39" s="205"/>
      <c r="AP39" s="205"/>
      <c r="AQ39" s="171"/>
      <c r="AR39" s="171"/>
      <c r="AS39" s="171"/>
      <c r="AT39" s="171"/>
      <c r="AU39" s="224"/>
      <c r="AV39" s="224"/>
      <c r="AW39" s="225"/>
      <c r="AX39" s="139"/>
      <c r="AY39" s="139"/>
      <c r="AZ39" s="139"/>
      <c r="BA39" s="139"/>
      <c r="BB39" s="139"/>
      <c r="BC39" s="139"/>
      <c r="BD39" s="139"/>
      <c r="BE39" s="145"/>
      <c r="BF39" s="51">
        <f t="shared" si="6"/>
        <v>128</v>
      </c>
    </row>
    <row r="40" spans="1:58" ht="15.75" thickBot="1">
      <c r="A40" s="433"/>
      <c r="B40" s="434"/>
      <c r="C40" s="329"/>
      <c r="D40" s="367"/>
      <c r="E40" s="121" t="s">
        <v>18</v>
      </c>
      <c r="F40" s="135">
        <v>2</v>
      </c>
      <c r="G40" s="135">
        <v>1</v>
      </c>
      <c r="H40" s="135">
        <v>1</v>
      </c>
      <c r="I40" s="135">
        <v>2</v>
      </c>
      <c r="J40" s="135">
        <v>1</v>
      </c>
      <c r="K40" s="135">
        <v>2</v>
      </c>
      <c r="L40" s="135">
        <v>1</v>
      </c>
      <c r="M40" s="135">
        <v>2</v>
      </c>
      <c r="N40" s="135">
        <v>1</v>
      </c>
      <c r="O40" s="159"/>
      <c r="P40" s="159"/>
      <c r="Q40" s="207">
        <v>2</v>
      </c>
      <c r="R40" s="207">
        <v>1</v>
      </c>
      <c r="S40" s="204"/>
      <c r="T40" s="204"/>
      <c r="U40" s="131">
        <v>1</v>
      </c>
      <c r="V40" s="131">
        <v>2</v>
      </c>
      <c r="W40" s="166">
        <f t="shared" si="3"/>
        <v>19</v>
      </c>
      <c r="X40" s="177"/>
      <c r="Y40" s="220">
        <v>5</v>
      </c>
      <c r="Z40" s="220">
        <v>5</v>
      </c>
      <c r="AA40" s="220">
        <v>5</v>
      </c>
      <c r="AB40" s="220">
        <v>5</v>
      </c>
      <c r="AC40" s="220">
        <v>5</v>
      </c>
      <c r="AD40" s="220">
        <v>5</v>
      </c>
      <c r="AE40" s="220">
        <v>5</v>
      </c>
      <c r="AF40" s="220">
        <v>5</v>
      </c>
      <c r="AG40" s="220">
        <v>5</v>
      </c>
      <c r="AH40" s="205"/>
      <c r="AI40" s="205"/>
      <c r="AJ40" s="205"/>
      <c r="AK40" s="205"/>
      <c r="AL40" s="224">
        <f t="shared" si="5"/>
        <v>45</v>
      </c>
      <c r="AM40" s="205"/>
      <c r="AN40" s="205"/>
      <c r="AO40" s="205"/>
      <c r="AP40" s="205"/>
      <c r="AQ40" s="171"/>
      <c r="AR40" s="171"/>
      <c r="AS40" s="171"/>
      <c r="AT40" s="171"/>
      <c r="AU40" s="224"/>
      <c r="AV40" s="224"/>
      <c r="AW40" s="225"/>
      <c r="AX40" s="139"/>
      <c r="AY40" s="139"/>
      <c r="AZ40" s="139"/>
      <c r="BA40" s="139"/>
      <c r="BB40" s="139"/>
      <c r="BC40" s="139"/>
      <c r="BD40" s="139"/>
      <c r="BE40" s="145"/>
      <c r="BF40" s="51">
        <f t="shared" si="6"/>
        <v>64</v>
      </c>
    </row>
    <row r="41" spans="1:58" ht="15.75" thickBot="1">
      <c r="A41" s="433"/>
      <c r="B41" s="434"/>
      <c r="C41" s="257" t="s">
        <v>148</v>
      </c>
      <c r="D41" s="260" t="s">
        <v>106</v>
      </c>
      <c r="E41" s="121"/>
      <c r="F41" s="135"/>
      <c r="G41" s="135"/>
      <c r="H41" s="135"/>
      <c r="I41" s="135"/>
      <c r="J41" s="135"/>
      <c r="K41" s="135"/>
      <c r="L41" s="135"/>
      <c r="M41" s="135"/>
      <c r="N41" s="135"/>
      <c r="O41" s="159">
        <v>36</v>
      </c>
      <c r="P41" s="159">
        <v>36</v>
      </c>
      <c r="Q41" s="207"/>
      <c r="R41" s="207"/>
      <c r="S41" s="204"/>
      <c r="T41" s="204"/>
      <c r="U41" s="131"/>
      <c r="V41" s="131"/>
      <c r="W41" s="166">
        <f t="shared" si="3"/>
        <v>72</v>
      </c>
      <c r="X41" s="177"/>
      <c r="Y41" s="220"/>
      <c r="Z41" s="220"/>
      <c r="AA41" s="220"/>
      <c r="AB41" s="220"/>
      <c r="AC41" s="220"/>
      <c r="AD41" s="220"/>
      <c r="AE41" s="220"/>
      <c r="AF41" s="220"/>
      <c r="AG41" s="220"/>
      <c r="AH41" s="205"/>
      <c r="AI41" s="205"/>
      <c r="AJ41" s="205"/>
      <c r="AK41" s="205"/>
      <c r="AL41" s="224">
        <f t="shared" si="5"/>
        <v>0</v>
      </c>
      <c r="AM41" s="205"/>
      <c r="AN41" s="205"/>
      <c r="AO41" s="205"/>
      <c r="AP41" s="205"/>
      <c r="AQ41" s="171"/>
      <c r="AR41" s="171"/>
      <c r="AS41" s="171"/>
      <c r="AT41" s="171"/>
      <c r="AU41" s="224"/>
      <c r="AV41" s="224"/>
      <c r="AW41" s="225"/>
      <c r="AX41" s="139"/>
      <c r="AY41" s="139"/>
      <c r="AZ41" s="139"/>
      <c r="BA41" s="139"/>
      <c r="BB41" s="139"/>
      <c r="BC41" s="139"/>
      <c r="BD41" s="139"/>
      <c r="BE41" s="145"/>
      <c r="BF41" s="51">
        <f t="shared" si="6"/>
        <v>72</v>
      </c>
    </row>
    <row r="42" spans="1:58" ht="15.75" thickBot="1">
      <c r="A42" s="433"/>
      <c r="B42" s="434"/>
      <c r="C42" s="257" t="s">
        <v>46</v>
      </c>
      <c r="D42" s="260" t="s">
        <v>47</v>
      </c>
      <c r="E42" s="121"/>
      <c r="F42" s="135"/>
      <c r="G42" s="135"/>
      <c r="H42" s="135"/>
      <c r="I42" s="135"/>
      <c r="J42" s="135"/>
      <c r="K42" s="135"/>
      <c r="L42" s="135"/>
      <c r="M42" s="135"/>
      <c r="N42" s="135"/>
      <c r="O42" s="159"/>
      <c r="P42" s="159"/>
      <c r="Q42" s="207"/>
      <c r="R42" s="207"/>
      <c r="S42" s="204">
        <v>36</v>
      </c>
      <c r="T42" s="204"/>
      <c r="U42" s="131"/>
      <c r="V42" s="131"/>
      <c r="W42" s="166">
        <f t="shared" si="3"/>
        <v>36</v>
      </c>
      <c r="X42" s="177"/>
      <c r="Y42" s="220"/>
      <c r="Z42" s="220"/>
      <c r="AA42" s="220"/>
      <c r="AB42" s="220"/>
      <c r="AC42" s="220"/>
      <c r="AD42" s="220"/>
      <c r="AE42" s="220"/>
      <c r="AF42" s="220"/>
      <c r="AG42" s="220"/>
      <c r="AH42" s="205">
        <v>36</v>
      </c>
      <c r="AI42" s="205">
        <v>36</v>
      </c>
      <c r="AJ42" s="205"/>
      <c r="AK42" s="205"/>
      <c r="AL42" s="224">
        <f t="shared" si="5"/>
        <v>72</v>
      </c>
      <c r="AM42" s="205"/>
      <c r="AN42" s="205"/>
      <c r="AO42" s="205"/>
      <c r="AP42" s="205"/>
      <c r="AQ42" s="171"/>
      <c r="AR42" s="171"/>
      <c r="AS42" s="171"/>
      <c r="AT42" s="171"/>
      <c r="AU42" s="224"/>
      <c r="AV42" s="224"/>
      <c r="AW42" s="225"/>
      <c r="AX42" s="139"/>
      <c r="AY42" s="139"/>
      <c r="AZ42" s="139"/>
      <c r="BA42" s="139"/>
      <c r="BB42" s="139"/>
      <c r="BC42" s="139"/>
      <c r="BD42" s="139"/>
      <c r="BE42" s="145"/>
      <c r="BF42" s="51">
        <f t="shared" si="6"/>
        <v>108</v>
      </c>
    </row>
    <row r="43" spans="1:58" ht="19.5" customHeight="1" thickBot="1">
      <c r="A43" s="433"/>
      <c r="B43" s="434"/>
      <c r="C43" s="416" t="s">
        <v>50</v>
      </c>
      <c r="D43" s="420" t="s">
        <v>149</v>
      </c>
      <c r="E43" s="198" t="s">
        <v>17</v>
      </c>
      <c r="F43" s="199">
        <f>F45+F47+F49+F51</f>
        <v>12</v>
      </c>
      <c r="G43" s="199">
        <f aca="true" t="shared" si="27" ref="G43:V43">G45+G47+G49+G51</f>
        <v>10</v>
      </c>
      <c r="H43" s="199">
        <f t="shared" si="27"/>
        <v>12</v>
      </c>
      <c r="I43" s="199">
        <f t="shared" si="27"/>
        <v>10</v>
      </c>
      <c r="J43" s="199">
        <f t="shared" si="27"/>
        <v>12</v>
      </c>
      <c r="K43" s="199">
        <f t="shared" si="27"/>
        <v>10</v>
      </c>
      <c r="L43" s="199">
        <f t="shared" si="27"/>
        <v>12</v>
      </c>
      <c r="M43" s="199">
        <f t="shared" si="27"/>
        <v>10</v>
      </c>
      <c r="N43" s="199">
        <f t="shared" si="27"/>
        <v>12</v>
      </c>
      <c r="O43" s="157">
        <f t="shared" si="27"/>
        <v>0</v>
      </c>
      <c r="P43" s="157">
        <f t="shared" si="27"/>
        <v>0</v>
      </c>
      <c r="Q43" s="199">
        <f t="shared" si="27"/>
        <v>10</v>
      </c>
      <c r="R43" s="199">
        <f t="shared" si="27"/>
        <v>10</v>
      </c>
      <c r="S43" s="203">
        <f t="shared" si="27"/>
        <v>0</v>
      </c>
      <c r="T43" s="203">
        <f t="shared" si="27"/>
        <v>36</v>
      </c>
      <c r="U43" s="199">
        <f t="shared" si="27"/>
        <v>12</v>
      </c>
      <c r="V43" s="199">
        <f t="shared" si="27"/>
        <v>12</v>
      </c>
      <c r="W43" s="166">
        <f t="shared" si="3"/>
        <v>180</v>
      </c>
      <c r="X43" s="181"/>
      <c r="Y43" s="199">
        <f>Y45+Y47+Y49+Y51</f>
        <v>18</v>
      </c>
      <c r="Z43" s="199">
        <f aca="true" t="shared" si="28" ref="Z43:AK43">Z45+Z47+Z49+Z51</f>
        <v>20</v>
      </c>
      <c r="AA43" s="199">
        <f t="shared" si="28"/>
        <v>18</v>
      </c>
      <c r="AB43" s="199">
        <f t="shared" si="28"/>
        <v>20</v>
      </c>
      <c r="AC43" s="199">
        <f t="shared" si="28"/>
        <v>18</v>
      </c>
      <c r="AD43" s="199">
        <f t="shared" si="28"/>
        <v>20</v>
      </c>
      <c r="AE43" s="199">
        <f t="shared" si="28"/>
        <v>18</v>
      </c>
      <c r="AF43" s="199">
        <f t="shared" si="28"/>
        <v>20</v>
      </c>
      <c r="AG43" s="199">
        <f t="shared" si="28"/>
        <v>19</v>
      </c>
      <c r="AH43" s="203">
        <f t="shared" si="28"/>
        <v>0</v>
      </c>
      <c r="AI43" s="203">
        <f t="shared" si="28"/>
        <v>0</v>
      </c>
      <c r="AJ43" s="203">
        <f t="shared" si="28"/>
        <v>36</v>
      </c>
      <c r="AK43" s="203">
        <f t="shared" si="28"/>
        <v>36</v>
      </c>
      <c r="AL43" s="224">
        <f t="shared" si="5"/>
        <v>243</v>
      </c>
      <c r="AM43" s="203"/>
      <c r="AN43" s="203"/>
      <c r="AO43" s="203"/>
      <c r="AP43" s="203"/>
      <c r="AQ43" s="171"/>
      <c r="AR43" s="171"/>
      <c r="AS43" s="171"/>
      <c r="AT43" s="171"/>
      <c r="AU43" s="224"/>
      <c r="AV43" s="224"/>
      <c r="AW43" s="225"/>
      <c r="AX43" s="139"/>
      <c r="AY43" s="139"/>
      <c r="AZ43" s="139"/>
      <c r="BA43" s="139"/>
      <c r="BB43" s="139"/>
      <c r="BC43" s="139"/>
      <c r="BD43" s="139"/>
      <c r="BE43" s="145"/>
      <c r="BF43" s="51">
        <f t="shared" si="6"/>
        <v>423</v>
      </c>
    </row>
    <row r="44" spans="1:58" ht="18" customHeight="1" thickBot="1">
      <c r="A44" s="433"/>
      <c r="B44" s="434"/>
      <c r="C44" s="317"/>
      <c r="D44" s="413"/>
      <c r="E44" s="198" t="s">
        <v>18</v>
      </c>
      <c r="F44" s="199">
        <f>F46+F48+F50</f>
        <v>6</v>
      </c>
      <c r="G44" s="199">
        <f aca="true" t="shared" si="29" ref="G44:N44">G46+G48+G50</f>
        <v>5</v>
      </c>
      <c r="H44" s="199">
        <f t="shared" si="29"/>
        <v>5</v>
      </c>
      <c r="I44" s="199">
        <f t="shared" si="29"/>
        <v>5</v>
      </c>
      <c r="J44" s="199">
        <f t="shared" si="29"/>
        <v>6</v>
      </c>
      <c r="K44" s="199">
        <f t="shared" si="29"/>
        <v>5</v>
      </c>
      <c r="L44" s="199">
        <f t="shared" si="29"/>
        <v>6</v>
      </c>
      <c r="M44" s="199">
        <f t="shared" si="29"/>
        <v>5</v>
      </c>
      <c r="N44" s="199">
        <f t="shared" si="29"/>
        <v>6</v>
      </c>
      <c r="O44" s="157">
        <f aca="true" t="shared" si="30" ref="O44:V44">O46+O48+O50</f>
        <v>0</v>
      </c>
      <c r="P44" s="157">
        <f t="shared" si="30"/>
        <v>0</v>
      </c>
      <c r="Q44" s="199">
        <f t="shared" si="30"/>
        <v>5</v>
      </c>
      <c r="R44" s="199">
        <f t="shared" si="30"/>
        <v>6</v>
      </c>
      <c r="S44" s="203">
        <f t="shared" si="30"/>
        <v>0</v>
      </c>
      <c r="T44" s="203">
        <f t="shared" si="30"/>
        <v>0</v>
      </c>
      <c r="U44" s="199">
        <f t="shared" si="30"/>
        <v>6</v>
      </c>
      <c r="V44" s="199">
        <f t="shared" si="30"/>
        <v>6</v>
      </c>
      <c r="W44" s="166">
        <f t="shared" si="3"/>
        <v>72</v>
      </c>
      <c r="X44" s="181"/>
      <c r="Y44" s="199">
        <f>Y46+Y48+Y50</f>
        <v>9</v>
      </c>
      <c r="Z44" s="199">
        <f aca="true" t="shared" si="31" ref="Z44:AG44">Z46+Z48+Z50</f>
        <v>10</v>
      </c>
      <c r="AA44" s="199">
        <f t="shared" si="31"/>
        <v>9</v>
      </c>
      <c r="AB44" s="199">
        <f t="shared" si="31"/>
        <v>10</v>
      </c>
      <c r="AC44" s="199">
        <f t="shared" si="31"/>
        <v>9</v>
      </c>
      <c r="AD44" s="199">
        <f t="shared" si="31"/>
        <v>10</v>
      </c>
      <c r="AE44" s="199">
        <f t="shared" si="31"/>
        <v>9</v>
      </c>
      <c r="AF44" s="199">
        <f t="shared" si="31"/>
        <v>10</v>
      </c>
      <c r="AG44" s="199">
        <f t="shared" si="31"/>
        <v>9</v>
      </c>
      <c r="AH44" s="203">
        <f>AH46+AH48+AH50</f>
        <v>0</v>
      </c>
      <c r="AI44" s="203">
        <f>AI46+AI48+AI50</f>
        <v>0</v>
      </c>
      <c r="AJ44" s="203">
        <f>AJ46+AJ48+AJ50</f>
        <v>0</v>
      </c>
      <c r="AK44" s="203">
        <f>AK46+AK48+AK50</f>
        <v>0</v>
      </c>
      <c r="AL44" s="224">
        <f t="shared" si="5"/>
        <v>85</v>
      </c>
      <c r="AM44" s="203"/>
      <c r="AN44" s="203"/>
      <c r="AO44" s="203"/>
      <c r="AP44" s="203"/>
      <c r="AQ44" s="171"/>
      <c r="AR44" s="171"/>
      <c r="AS44" s="171"/>
      <c r="AT44" s="171"/>
      <c r="AU44" s="224"/>
      <c r="AV44" s="224"/>
      <c r="AW44" s="225"/>
      <c r="AX44" s="139"/>
      <c r="AY44" s="139"/>
      <c r="AZ44" s="139"/>
      <c r="BA44" s="139"/>
      <c r="BB44" s="139"/>
      <c r="BC44" s="139"/>
      <c r="BD44" s="139"/>
      <c r="BE44" s="145"/>
      <c r="BF44" s="51">
        <f t="shared" si="6"/>
        <v>157</v>
      </c>
    </row>
    <row r="45" spans="1:58" ht="16.5" customHeight="1" thickBot="1">
      <c r="A45" s="433"/>
      <c r="B45" s="434"/>
      <c r="C45" s="437" t="s">
        <v>51</v>
      </c>
      <c r="D45" s="439" t="s">
        <v>150</v>
      </c>
      <c r="E45" s="121" t="s">
        <v>17</v>
      </c>
      <c r="F45" s="206">
        <v>4</v>
      </c>
      <c r="G45" s="206">
        <v>4</v>
      </c>
      <c r="H45" s="206">
        <v>4</v>
      </c>
      <c r="I45" s="206">
        <v>4</v>
      </c>
      <c r="J45" s="206">
        <v>4</v>
      </c>
      <c r="K45" s="206">
        <v>4</v>
      </c>
      <c r="L45" s="206">
        <v>4</v>
      </c>
      <c r="M45" s="206">
        <v>4</v>
      </c>
      <c r="N45" s="206">
        <v>4</v>
      </c>
      <c r="O45" s="157"/>
      <c r="P45" s="157"/>
      <c r="Q45" s="206">
        <v>4</v>
      </c>
      <c r="R45" s="206">
        <v>2</v>
      </c>
      <c r="S45" s="203"/>
      <c r="T45" s="203"/>
      <c r="U45" s="206">
        <v>4</v>
      </c>
      <c r="V45" s="206">
        <v>4</v>
      </c>
      <c r="W45" s="166">
        <f t="shared" si="3"/>
        <v>50</v>
      </c>
      <c r="X45" s="181"/>
      <c r="Y45" s="219">
        <v>6</v>
      </c>
      <c r="Z45" s="219">
        <v>8</v>
      </c>
      <c r="AA45" s="219">
        <v>6</v>
      </c>
      <c r="AB45" s="219">
        <v>8</v>
      </c>
      <c r="AC45" s="219">
        <v>6</v>
      </c>
      <c r="AD45" s="219">
        <v>8</v>
      </c>
      <c r="AE45" s="219">
        <v>6</v>
      </c>
      <c r="AF45" s="219">
        <v>8</v>
      </c>
      <c r="AG45" s="219">
        <v>7</v>
      </c>
      <c r="AH45" s="203"/>
      <c r="AI45" s="203"/>
      <c r="AJ45" s="203"/>
      <c r="AK45" s="203"/>
      <c r="AL45" s="224">
        <f t="shared" si="5"/>
        <v>63</v>
      </c>
      <c r="AM45" s="203"/>
      <c r="AN45" s="203"/>
      <c r="AO45" s="203"/>
      <c r="AP45" s="203"/>
      <c r="AQ45" s="171"/>
      <c r="AR45" s="171"/>
      <c r="AS45" s="171"/>
      <c r="AT45" s="171"/>
      <c r="AU45" s="224"/>
      <c r="AV45" s="224"/>
      <c r="AW45" s="225"/>
      <c r="AX45" s="139"/>
      <c r="AY45" s="139"/>
      <c r="AZ45" s="139"/>
      <c r="BA45" s="139"/>
      <c r="BB45" s="139"/>
      <c r="BC45" s="139"/>
      <c r="BD45" s="139"/>
      <c r="BE45" s="145"/>
      <c r="BF45" s="51">
        <f t="shared" si="6"/>
        <v>113</v>
      </c>
    </row>
    <row r="46" spans="1:58" ht="16.5" customHeight="1" thickBot="1">
      <c r="A46" s="433"/>
      <c r="B46" s="434"/>
      <c r="C46" s="438"/>
      <c r="D46" s="440"/>
      <c r="E46" s="121" t="s">
        <v>18</v>
      </c>
      <c r="F46" s="206">
        <v>2</v>
      </c>
      <c r="G46" s="206">
        <v>2</v>
      </c>
      <c r="H46" s="206">
        <v>1</v>
      </c>
      <c r="I46" s="206">
        <v>2</v>
      </c>
      <c r="J46" s="206">
        <v>2</v>
      </c>
      <c r="K46" s="206">
        <v>2</v>
      </c>
      <c r="L46" s="206">
        <v>2</v>
      </c>
      <c r="M46" s="206">
        <v>2</v>
      </c>
      <c r="N46" s="206">
        <v>2</v>
      </c>
      <c r="O46" s="157"/>
      <c r="P46" s="157"/>
      <c r="Q46" s="206">
        <v>2</v>
      </c>
      <c r="R46" s="206">
        <v>2</v>
      </c>
      <c r="S46" s="203"/>
      <c r="T46" s="203"/>
      <c r="U46" s="206">
        <v>2</v>
      </c>
      <c r="V46" s="206">
        <v>2</v>
      </c>
      <c r="W46" s="166">
        <f t="shared" si="3"/>
        <v>25</v>
      </c>
      <c r="X46" s="181"/>
      <c r="Y46" s="219">
        <v>3</v>
      </c>
      <c r="Z46" s="219">
        <v>4</v>
      </c>
      <c r="AA46" s="219">
        <v>3</v>
      </c>
      <c r="AB46" s="219">
        <v>4</v>
      </c>
      <c r="AC46" s="219">
        <v>3</v>
      </c>
      <c r="AD46" s="219">
        <v>4</v>
      </c>
      <c r="AE46" s="219">
        <v>3</v>
      </c>
      <c r="AF46" s="219">
        <v>4</v>
      </c>
      <c r="AG46" s="219">
        <v>3</v>
      </c>
      <c r="AH46" s="203"/>
      <c r="AI46" s="203"/>
      <c r="AJ46" s="203"/>
      <c r="AK46" s="203"/>
      <c r="AL46" s="224">
        <f t="shared" si="5"/>
        <v>31</v>
      </c>
      <c r="AM46" s="203"/>
      <c r="AN46" s="203"/>
      <c r="AO46" s="203"/>
      <c r="AP46" s="203"/>
      <c r="AQ46" s="171"/>
      <c r="AR46" s="171"/>
      <c r="AS46" s="171"/>
      <c r="AT46" s="171"/>
      <c r="AU46" s="224"/>
      <c r="AV46" s="224"/>
      <c r="AW46" s="225"/>
      <c r="AX46" s="139"/>
      <c r="AY46" s="139"/>
      <c r="AZ46" s="139"/>
      <c r="BA46" s="139"/>
      <c r="BB46" s="139"/>
      <c r="BC46" s="139"/>
      <c r="BD46" s="139"/>
      <c r="BE46" s="145"/>
      <c r="BF46" s="51">
        <f t="shared" si="6"/>
        <v>56</v>
      </c>
    </row>
    <row r="47" spans="1:58" ht="15.75" thickBot="1">
      <c r="A47" s="433"/>
      <c r="B47" s="434"/>
      <c r="C47" s="320" t="s">
        <v>120</v>
      </c>
      <c r="D47" s="354" t="s">
        <v>157</v>
      </c>
      <c r="E47" s="121" t="s">
        <v>17</v>
      </c>
      <c r="F47" s="131">
        <v>8</v>
      </c>
      <c r="G47" s="131">
        <v>6</v>
      </c>
      <c r="H47" s="131">
        <v>8</v>
      </c>
      <c r="I47" s="131">
        <v>6</v>
      </c>
      <c r="J47" s="131">
        <v>8</v>
      </c>
      <c r="K47" s="131">
        <v>6</v>
      </c>
      <c r="L47" s="132">
        <v>8</v>
      </c>
      <c r="M47" s="132">
        <v>6</v>
      </c>
      <c r="N47" s="132">
        <v>8</v>
      </c>
      <c r="O47" s="156"/>
      <c r="P47" s="156"/>
      <c r="Q47" s="208">
        <v>6</v>
      </c>
      <c r="R47" s="208">
        <v>8</v>
      </c>
      <c r="S47" s="205"/>
      <c r="T47" s="205"/>
      <c r="U47" s="131">
        <v>8</v>
      </c>
      <c r="V47" s="131">
        <v>8</v>
      </c>
      <c r="W47" s="166">
        <f t="shared" si="3"/>
        <v>94</v>
      </c>
      <c r="X47" s="181"/>
      <c r="Y47" s="219">
        <v>6</v>
      </c>
      <c r="Z47" s="219">
        <v>6</v>
      </c>
      <c r="AA47" s="219">
        <v>6</v>
      </c>
      <c r="AB47" s="219">
        <v>6</v>
      </c>
      <c r="AC47" s="219">
        <v>6</v>
      </c>
      <c r="AD47" s="219">
        <v>6</v>
      </c>
      <c r="AE47" s="219">
        <v>6</v>
      </c>
      <c r="AF47" s="219">
        <v>6</v>
      </c>
      <c r="AG47" s="219">
        <v>6</v>
      </c>
      <c r="AH47" s="203"/>
      <c r="AI47" s="203"/>
      <c r="AJ47" s="203"/>
      <c r="AK47" s="203"/>
      <c r="AL47" s="224">
        <f t="shared" si="5"/>
        <v>54</v>
      </c>
      <c r="AM47" s="203"/>
      <c r="AN47" s="203"/>
      <c r="AO47" s="203"/>
      <c r="AP47" s="215"/>
      <c r="AQ47" s="171"/>
      <c r="AR47" s="171"/>
      <c r="AS47" s="171"/>
      <c r="AT47" s="171"/>
      <c r="AU47" s="224"/>
      <c r="AV47" s="224"/>
      <c r="AW47" s="225"/>
      <c r="AX47" s="139"/>
      <c r="AY47" s="139"/>
      <c r="AZ47" s="139"/>
      <c r="BA47" s="139"/>
      <c r="BB47" s="139"/>
      <c r="BC47" s="139"/>
      <c r="BD47" s="139"/>
      <c r="BE47" s="145"/>
      <c r="BF47" s="51">
        <f t="shared" si="6"/>
        <v>148</v>
      </c>
    </row>
    <row r="48" spans="1:58" ht="15.75" thickBot="1">
      <c r="A48" s="433"/>
      <c r="B48" s="434"/>
      <c r="C48" s="329"/>
      <c r="D48" s="355"/>
      <c r="E48" s="121" t="s">
        <v>18</v>
      </c>
      <c r="F48" s="131">
        <v>4</v>
      </c>
      <c r="G48" s="131">
        <v>3</v>
      </c>
      <c r="H48" s="131">
        <v>4</v>
      </c>
      <c r="I48" s="131">
        <v>3</v>
      </c>
      <c r="J48" s="131">
        <v>4</v>
      </c>
      <c r="K48" s="131">
        <v>3</v>
      </c>
      <c r="L48" s="132">
        <v>4</v>
      </c>
      <c r="M48" s="132">
        <v>3</v>
      </c>
      <c r="N48" s="132">
        <v>4</v>
      </c>
      <c r="O48" s="156"/>
      <c r="P48" s="156"/>
      <c r="Q48" s="208">
        <v>3</v>
      </c>
      <c r="R48" s="208">
        <v>4</v>
      </c>
      <c r="S48" s="205"/>
      <c r="T48" s="205"/>
      <c r="U48" s="131">
        <v>4</v>
      </c>
      <c r="V48" s="131">
        <v>4</v>
      </c>
      <c r="W48" s="166">
        <f t="shared" si="3"/>
        <v>47</v>
      </c>
      <c r="X48" s="181"/>
      <c r="Y48" s="219">
        <v>3</v>
      </c>
      <c r="Z48" s="219">
        <v>3</v>
      </c>
      <c r="AA48" s="219">
        <v>3</v>
      </c>
      <c r="AB48" s="219">
        <v>3</v>
      </c>
      <c r="AC48" s="219">
        <v>3</v>
      </c>
      <c r="AD48" s="219">
        <v>3</v>
      </c>
      <c r="AE48" s="219">
        <v>3</v>
      </c>
      <c r="AF48" s="219">
        <v>3</v>
      </c>
      <c r="AG48" s="219">
        <v>3</v>
      </c>
      <c r="AH48" s="203"/>
      <c r="AI48" s="203"/>
      <c r="AJ48" s="203"/>
      <c r="AK48" s="203"/>
      <c r="AL48" s="224">
        <f t="shared" si="5"/>
        <v>27</v>
      </c>
      <c r="AM48" s="203"/>
      <c r="AN48" s="203"/>
      <c r="AO48" s="203"/>
      <c r="AP48" s="215"/>
      <c r="AQ48" s="171"/>
      <c r="AR48" s="171"/>
      <c r="AS48" s="171"/>
      <c r="AT48" s="171"/>
      <c r="AU48" s="224"/>
      <c r="AV48" s="224"/>
      <c r="AW48" s="225"/>
      <c r="AX48" s="139"/>
      <c r="AY48" s="139"/>
      <c r="AZ48" s="139"/>
      <c r="BA48" s="139"/>
      <c r="BB48" s="139"/>
      <c r="BC48" s="139"/>
      <c r="BD48" s="139"/>
      <c r="BE48" s="145"/>
      <c r="BF48" s="51">
        <f t="shared" si="6"/>
        <v>74</v>
      </c>
    </row>
    <row r="49" spans="1:58" ht="15.75" thickBot="1">
      <c r="A49" s="433"/>
      <c r="B49" s="434"/>
      <c r="C49" s="320" t="s">
        <v>160</v>
      </c>
      <c r="D49" s="354" t="s">
        <v>161</v>
      </c>
      <c r="E49" s="121" t="s">
        <v>17</v>
      </c>
      <c r="F49" s="131"/>
      <c r="G49" s="131"/>
      <c r="H49" s="131"/>
      <c r="I49" s="131"/>
      <c r="J49" s="131"/>
      <c r="K49" s="131"/>
      <c r="L49" s="132"/>
      <c r="M49" s="132"/>
      <c r="N49" s="132"/>
      <c r="O49" s="156"/>
      <c r="P49" s="156"/>
      <c r="Q49" s="208"/>
      <c r="R49" s="208"/>
      <c r="S49" s="205"/>
      <c r="T49" s="205"/>
      <c r="U49" s="131"/>
      <c r="V49" s="131"/>
      <c r="W49" s="166">
        <f t="shared" si="3"/>
        <v>0</v>
      </c>
      <c r="X49" s="181"/>
      <c r="Y49" s="219">
        <v>6</v>
      </c>
      <c r="Z49" s="219">
        <v>6</v>
      </c>
      <c r="AA49" s="219">
        <v>6</v>
      </c>
      <c r="AB49" s="219">
        <v>6</v>
      </c>
      <c r="AC49" s="219">
        <v>6</v>
      </c>
      <c r="AD49" s="219">
        <v>6</v>
      </c>
      <c r="AE49" s="219">
        <v>6</v>
      </c>
      <c r="AF49" s="219">
        <v>6</v>
      </c>
      <c r="AG49" s="219">
        <v>6</v>
      </c>
      <c r="AH49" s="203"/>
      <c r="AI49" s="203"/>
      <c r="AJ49" s="203"/>
      <c r="AK49" s="203"/>
      <c r="AL49" s="224">
        <f t="shared" si="5"/>
        <v>54</v>
      </c>
      <c r="AM49" s="203"/>
      <c r="AN49" s="203"/>
      <c r="AO49" s="203"/>
      <c r="AP49" s="215"/>
      <c r="AQ49" s="171"/>
      <c r="AR49" s="171"/>
      <c r="AS49" s="171"/>
      <c r="AT49" s="171"/>
      <c r="AU49" s="224"/>
      <c r="AV49" s="224"/>
      <c r="AW49" s="225"/>
      <c r="AX49" s="139"/>
      <c r="AY49" s="139"/>
      <c r="AZ49" s="139"/>
      <c r="BA49" s="139"/>
      <c r="BB49" s="139"/>
      <c r="BC49" s="139"/>
      <c r="BD49" s="139"/>
      <c r="BE49" s="145"/>
      <c r="BF49" s="51">
        <f t="shared" si="6"/>
        <v>54</v>
      </c>
    </row>
    <row r="50" spans="1:58" ht="15.75" thickBot="1">
      <c r="A50" s="433"/>
      <c r="B50" s="434"/>
      <c r="C50" s="329"/>
      <c r="D50" s="355"/>
      <c r="E50" s="121" t="s">
        <v>18</v>
      </c>
      <c r="F50" s="131"/>
      <c r="G50" s="131"/>
      <c r="H50" s="131"/>
      <c r="I50" s="131"/>
      <c r="J50" s="131"/>
      <c r="K50" s="131"/>
      <c r="L50" s="132"/>
      <c r="M50" s="132"/>
      <c r="N50" s="132"/>
      <c r="O50" s="156"/>
      <c r="P50" s="156"/>
      <c r="Q50" s="208"/>
      <c r="R50" s="208"/>
      <c r="S50" s="205"/>
      <c r="T50" s="205"/>
      <c r="U50" s="131"/>
      <c r="V50" s="131"/>
      <c r="W50" s="166">
        <f t="shared" si="3"/>
        <v>0</v>
      </c>
      <c r="X50" s="181"/>
      <c r="Y50" s="219">
        <v>3</v>
      </c>
      <c r="Z50" s="219">
        <v>3</v>
      </c>
      <c r="AA50" s="219">
        <v>3</v>
      </c>
      <c r="AB50" s="219">
        <v>3</v>
      </c>
      <c r="AC50" s="219">
        <v>3</v>
      </c>
      <c r="AD50" s="219">
        <v>3</v>
      </c>
      <c r="AE50" s="219">
        <v>3</v>
      </c>
      <c r="AF50" s="219">
        <v>3</v>
      </c>
      <c r="AG50" s="219">
        <v>3</v>
      </c>
      <c r="AH50" s="203"/>
      <c r="AI50" s="203"/>
      <c r="AJ50" s="203"/>
      <c r="AK50" s="203"/>
      <c r="AL50" s="224">
        <f t="shared" si="5"/>
        <v>27</v>
      </c>
      <c r="AM50" s="203"/>
      <c r="AN50" s="203"/>
      <c r="AO50" s="203"/>
      <c r="AP50" s="215"/>
      <c r="AQ50" s="171"/>
      <c r="AR50" s="171"/>
      <c r="AS50" s="171"/>
      <c r="AT50" s="171"/>
      <c r="AU50" s="224"/>
      <c r="AV50" s="224"/>
      <c r="AW50" s="225"/>
      <c r="AX50" s="139"/>
      <c r="AY50" s="139"/>
      <c r="AZ50" s="139"/>
      <c r="BA50" s="139"/>
      <c r="BB50" s="139"/>
      <c r="BC50" s="139"/>
      <c r="BD50" s="139"/>
      <c r="BE50" s="145"/>
      <c r="BF50" s="51">
        <f t="shared" si="6"/>
        <v>27</v>
      </c>
    </row>
    <row r="51" spans="1:58" ht="15.75" thickBot="1">
      <c r="A51" s="433"/>
      <c r="B51" s="434"/>
      <c r="C51" s="257" t="s">
        <v>158</v>
      </c>
      <c r="D51" s="214" t="s">
        <v>47</v>
      </c>
      <c r="E51" s="121" t="s">
        <v>198</v>
      </c>
      <c r="F51" s="131"/>
      <c r="G51" s="131"/>
      <c r="H51" s="131"/>
      <c r="I51" s="131"/>
      <c r="J51" s="131"/>
      <c r="K51" s="131"/>
      <c r="L51" s="132"/>
      <c r="M51" s="132"/>
      <c r="N51" s="132"/>
      <c r="O51" s="156"/>
      <c r="P51" s="156"/>
      <c r="Q51" s="208"/>
      <c r="R51" s="208"/>
      <c r="S51" s="205"/>
      <c r="T51" s="205">
        <v>36</v>
      </c>
      <c r="U51" s="131"/>
      <c r="V51" s="131"/>
      <c r="W51" s="166">
        <f t="shared" si="3"/>
        <v>36</v>
      </c>
      <c r="X51" s="181"/>
      <c r="Y51" s="219"/>
      <c r="Z51" s="219"/>
      <c r="AA51" s="219"/>
      <c r="AB51" s="219"/>
      <c r="AC51" s="219"/>
      <c r="AD51" s="219"/>
      <c r="AE51" s="219"/>
      <c r="AF51" s="219"/>
      <c r="AG51" s="219"/>
      <c r="AH51" s="203"/>
      <c r="AI51" s="203"/>
      <c r="AJ51" s="203">
        <v>36</v>
      </c>
      <c r="AK51" s="203">
        <v>36</v>
      </c>
      <c r="AL51" s="224">
        <f t="shared" si="5"/>
        <v>72</v>
      </c>
      <c r="AM51" s="203"/>
      <c r="AN51" s="203"/>
      <c r="AO51" s="203"/>
      <c r="AP51" s="215"/>
      <c r="AQ51" s="171"/>
      <c r="AR51" s="171"/>
      <c r="AS51" s="171"/>
      <c r="AT51" s="171"/>
      <c r="AU51" s="224"/>
      <c r="AV51" s="224"/>
      <c r="AW51" s="225"/>
      <c r="AX51" s="139"/>
      <c r="AY51" s="139"/>
      <c r="AZ51" s="139"/>
      <c r="BA51" s="139"/>
      <c r="BB51" s="139"/>
      <c r="BC51" s="139"/>
      <c r="BD51" s="139"/>
      <c r="BE51" s="145"/>
      <c r="BF51" s="51">
        <f t="shared" si="6"/>
        <v>108</v>
      </c>
    </row>
    <row r="52" spans="1:58" ht="15.75" thickBot="1">
      <c r="A52" s="433"/>
      <c r="B52" s="434"/>
      <c r="C52" s="395" t="s">
        <v>40</v>
      </c>
      <c r="D52" s="396"/>
      <c r="E52" s="397"/>
      <c r="F52" s="136">
        <f aca="true" t="shared" si="32" ref="F52:V52">F15+F23</f>
        <v>36</v>
      </c>
      <c r="G52" s="136">
        <f t="shared" si="32"/>
        <v>36</v>
      </c>
      <c r="H52" s="136">
        <f t="shared" si="32"/>
        <v>36</v>
      </c>
      <c r="I52" s="136">
        <f t="shared" si="32"/>
        <v>36</v>
      </c>
      <c r="J52" s="136">
        <f t="shared" si="32"/>
        <v>36</v>
      </c>
      <c r="K52" s="136">
        <f t="shared" si="32"/>
        <v>36</v>
      </c>
      <c r="L52" s="136">
        <f t="shared" si="32"/>
        <v>36</v>
      </c>
      <c r="M52" s="136">
        <f t="shared" si="32"/>
        <v>36</v>
      </c>
      <c r="N52" s="136">
        <f t="shared" si="32"/>
        <v>36</v>
      </c>
      <c r="O52" s="160">
        <f t="shared" si="32"/>
        <v>36</v>
      </c>
      <c r="P52" s="160">
        <f t="shared" si="32"/>
        <v>36</v>
      </c>
      <c r="Q52" s="136">
        <f t="shared" si="32"/>
        <v>36</v>
      </c>
      <c r="R52" s="136">
        <f t="shared" si="32"/>
        <v>36</v>
      </c>
      <c r="S52" s="216">
        <f t="shared" si="32"/>
        <v>36</v>
      </c>
      <c r="T52" s="216">
        <f t="shared" si="32"/>
        <v>36</v>
      </c>
      <c r="U52" s="136">
        <f t="shared" si="32"/>
        <v>36</v>
      </c>
      <c r="V52" s="136">
        <f t="shared" si="32"/>
        <v>36</v>
      </c>
      <c r="W52" s="166">
        <f>F52+G52+H52+I52+J52+K52+L52+M52+N52+Q52+R52+U52+V52</f>
        <v>468</v>
      </c>
      <c r="X52" s="186"/>
      <c r="Y52" s="187">
        <f aca="true" t="shared" si="33" ref="Y52:AG52">Y15+Y23</f>
        <v>36</v>
      </c>
      <c r="Z52" s="187">
        <f t="shared" si="33"/>
        <v>36</v>
      </c>
      <c r="AA52" s="187">
        <f t="shared" si="33"/>
        <v>36</v>
      </c>
      <c r="AB52" s="187">
        <f t="shared" si="33"/>
        <v>36</v>
      </c>
      <c r="AC52" s="187">
        <f t="shared" si="33"/>
        <v>36</v>
      </c>
      <c r="AD52" s="187">
        <f t="shared" si="33"/>
        <v>36</v>
      </c>
      <c r="AE52" s="187">
        <f t="shared" si="33"/>
        <v>36</v>
      </c>
      <c r="AF52" s="187">
        <f t="shared" si="33"/>
        <v>36</v>
      </c>
      <c r="AG52" s="187">
        <f t="shared" si="33"/>
        <v>36</v>
      </c>
      <c r="AH52" s="216">
        <f aca="true" t="shared" si="34" ref="AH52:AK53">AH15+AH35</f>
        <v>36</v>
      </c>
      <c r="AI52" s="216">
        <f t="shared" si="34"/>
        <v>36</v>
      </c>
      <c r="AJ52" s="216">
        <f t="shared" si="34"/>
        <v>36</v>
      </c>
      <c r="AK52" s="216">
        <f t="shared" si="34"/>
        <v>36</v>
      </c>
      <c r="AL52" s="224">
        <f>Y52+Z52+AA52+AB52+AC52+AD52+AE52+AF52+AG52</f>
        <v>324</v>
      </c>
      <c r="AM52" s="216"/>
      <c r="AN52" s="216"/>
      <c r="AO52" s="216"/>
      <c r="AP52" s="216"/>
      <c r="AQ52" s="171"/>
      <c r="AR52" s="171"/>
      <c r="AS52" s="171"/>
      <c r="AT52" s="171"/>
      <c r="AU52" s="224"/>
      <c r="AV52" s="224"/>
      <c r="AW52" s="225"/>
      <c r="AX52" s="146"/>
      <c r="AY52" s="146"/>
      <c r="AZ52" s="146"/>
      <c r="BA52" s="146"/>
      <c r="BB52" s="146"/>
      <c r="BC52" s="146"/>
      <c r="BD52" s="146"/>
      <c r="BE52" s="147"/>
      <c r="BF52" s="51">
        <f t="shared" si="6"/>
        <v>792</v>
      </c>
    </row>
    <row r="53" spans="1:58" ht="15.75" thickBot="1">
      <c r="A53" s="433"/>
      <c r="B53" s="434"/>
      <c r="C53" s="392" t="s">
        <v>19</v>
      </c>
      <c r="D53" s="393"/>
      <c r="E53" s="394"/>
      <c r="F53" s="136">
        <f aca="true" t="shared" si="35" ref="F53:V53">F16+F24</f>
        <v>18</v>
      </c>
      <c r="G53" s="136">
        <f t="shared" si="35"/>
        <v>18</v>
      </c>
      <c r="H53" s="136">
        <f t="shared" si="35"/>
        <v>18</v>
      </c>
      <c r="I53" s="136">
        <f t="shared" si="35"/>
        <v>18</v>
      </c>
      <c r="J53" s="136">
        <f t="shared" si="35"/>
        <v>18</v>
      </c>
      <c r="K53" s="136">
        <f t="shared" si="35"/>
        <v>18</v>
      </c>
      <c r="L53" s="136">
        <f t="shared" si="35"/>
        <v>18</v>
      </c>
      <c r="M53" s="136">
        <f t="shared" si="35"/>
        <v>18</v>
      </c>
      <c r="N53" s="136">
        <f t="shared" si="35"/>
        <v>18</v>
      </c>
      <c r="O53" s="160">
        <f t="shared" si="35"/>
        <v>0</v>
      </c>
      <c r="P53" s="160">
        <f t="shared" si="35"/>
        <v>0</v>
      </c>
      <c r="Q53" s="136">
        <f t="shared" si="35"/>
        <v>18</v>
      </c>
      <c r="R53" s="136">
        <f t="shared" si="35"/>
        <v>18</v>
      </c>
      <c r="S53" s="216">
        <f t="shared" si="35"/>
        <v>0</v>
      </c>
      <c r="T53" s="216">
        <f t="shared" si="35"/>
        <v>0</v>
      </c>
      <c r="U53" s="136">
        <f t="shared" si="35"/>
        <v>18</v>
      </c>
      <c r="V53" s="136">
        <f t="shared" si="35"/>
        <v>18</v>
      </c>
      <c r="W53" s="166">
        <f>F53+G53+H53+I53+J53+K53+L53+M53+N53+Q53+R53+U53+V53</f>
        <v>234</v>
      </c>
      <c r="X53" s="186"/>
      <c r="Y53" s="187">
        <f aca="true" t="shared" si="36" ref="Y53:AG53">Y16+Y24</f>
        <v>18</v>
      </c>
      <c r="Z53" s="187">
        <f t="shared" si="36"/>
        <v>18</v>
      </c>
      <c r="AA53" s="187">
        <f t="shared" si="36"/>
        <v>18</v>
      </c>
      <c r="AB53" s="187">
        <f t="shared" si="36"/>
        <v>18</v>
      </c>
      <c r="AC53" s="187">
        <f t="shared" si="36"/>
        <v>18</v>
      </c>
      <c r="AD53" s="187">
        <f t="shared" si="36"/>
        <v>18</v>
      </c>
      <c r="AE53" s="187">
        <f t="shared" si="36"/>
        <v>18</v>
      </c>
      <c r="AF53" s="187">
        <f t="shared" si="36"/>
        <v>18</v>
      </c>
      <c r="AG53" s="187">
        <f t="shared" si="36"/>
        <v>18</v>
      </c>
      <c r="AH53" s="216">
        <f t="shared" si="34"/>
        <v>0</v>
      </c>
      <c r="AI53" s="216">
        <f t="shared" si="34"/>
        <v>0</v>
      </c>
      <c r="AJ53" s="216">
        <f t="shared" si="34"/>
        <v>0</v>
      </c>
      <c r="AK53" s="216">
        <f t="shared" si="34"/>
        <v>0</v>
      </c>
      <c r="AL53" s="224">
        <f>Y53+Z53+AA53+AB53+AC53+AD53+AE53+AF53+AG53</f>
        <v>162</v>
      </c>
      <c r="AM53" s="216"/>
      <c r="AN53" s="216"/>
      <c r="AO53" s="216"/>
      <c r="AP53" s="216"/>
      <c r="AQ53" s="171"/>
      <c r="AR53" s="171"/>
      <c r="AS53" s="171"/>
      <c r="AT53" s="171"/>
      <c r="AU53" s="224"/>
      <c r="AV53" s="224"/>
      <c r="AW53" s="225"/>
      <c r="AX53" s="146"/>
      <c r="AY53" s="146"/>
      <c r="AZ53" s="146"/>
      <c r="BA53" s="146"/>
      <c r="BB53" s="146"/>
      <c r="BC53" s="146"/>
      <c r="BD53" s="146"/>
      <c r="BE53" s="147"/>
      <c r="BF53" s="51">
        <f t="shared" si="6"/>
        <v>396</v>
      </c>
    </row>
    <row r="54" spans="1:58" ht="15.75" thickBot="1">
      <c r="A54" s="435"/>
      <c r="B54" s="436"/>
      <c r="C54" s="392" t="s">
        <v>20</v>
      </c>
      <c r="D54" s="393"/>
      <c r="E54" s="394"/>
      <c r="F54" s="137">
        <f>F52+F53</f>
        <v>54</v>
      </c>
      <c r="G54" s="137">
        <f aca="true" t="shared" si="37" ref="G54:V54">G52+G53</f>
        <v>54</v>
      </c>
      <c r="H54" s="137">
        <f t="shared" si="37"/>
        <v>54</v>
      </c>
      <c r="I54" s="137">
        <f t="shared" si="37"/>
        <v>54</v>
      </c>
      <c r="J54" s="137">
        <f t="shared" si="37"/>
        <v>54</v>
      </c>
      <c r="K54" s="137">
        <f t="shared" si="37"/>
        <v>54</v>
      </c>
      <c r="L54" s="137">
        <f t="shared" si="37"/>
        <v>54</v>
      </c>
      <c r="M54" s="137">
        <f t="shared" si="37"/>
        <v>54</v>
      </c>
      <c r="N54" s="137">
        <f t="shared" si="37"/>
        <v>54</v>
      </c>
      <c r="O54" s="157">
        <f t="shared" si="37"/>
        <v>36</v>
      </c>
      <c r="P54" s="157">
        <f t="shared" si="37"/>
        <v>36</v>
      </c>
      <c r="Q54" s="137">
        <f t="shared" si="37"/>
        <v>54</v>
      </c>
      <c r="R54" s="137">
        <f t="shared" si="37"/>
        <v>54</v>
      </c>
      <c r="S54" s="203">
        <f t="shared" si="37"/>
        <v>36</v>
      </c>
      <c r="T54" s="203">
        <f t="shared" si="37"/>
        <v>36</v>
      </c>
      <c r="U54" s="137">
        <f t="shared" si="37"/>
        <v>54</v>
      </c>
      <c r="V54" s="137">
        <f t="shared" si="37"/>
        <v>54</v>
      </c>
      <c r="W54" s="166">
        <f>W52+W53</f>
        <v>702</v>
      </c>
      <c r="X54" s="188"/>
      <c r="Y54" s="189">
        <f aca="true" t="shared" si="38" ref="Y54:AK54">Y52+Y53</f>
        <v>54</v>
      </c>
      <c r="Z54" s="189">
        <f t="shared" si="38"/>
        <v>54</v>
      </c>
      <c r="AA54" s="189">
        <f t="shared" si="38"/>
        <v>54</v>
      </c>
      <c r="AB54" s="189">
        <f t="shared" si="38"/>
        <v>54</v>
      </c>
      <c r="AC54" s="189">
        <f t="shared" si="38"/>
        <v>54</v>
      </c>
      <c r="AD54" s="189">
        <f t="shared" si="38"/>
        <v>54</v>
      </c>
      <c r="AE54" s="189">
        <f t="shared" si="38"/>
        <v>54</v>
      </c>
      <c r="AF54" s="189">
        <f t="shared" si="38"/>
        <v>54</v>
      </c>
      <c r="AG54" s="189">
        <f t="shared" si="38"/>
        <v>54</v>
      </c>
      <c r="AH54" s="222">
        <f t="shared" si="38"/>
        <v>36</v>
      </c>
      <c r="AI54" s="222">
        <f t="shared" si="38"/>
        <v>36</v>
      </c>
      <c r="AJ54" s="222">
        <f t="shared" si="38"/>
        <v>36</v>
      </c>
      <c r="AK54" s="222">
        <f t="shared" si="38"/>
        <v>36</v>
      </c>
      <c r="AL54" s="224">
        <f>AL52+AL53</f>
        <v>486</v>
      </c>
      <c r="AM54" s="222"/>
      <c r="AN54" s="222"/>
      <c r="AO54" s="222"/>
      <c r="AP54" s="222"/>
      <c r="AQ54" s="171"/>
      <c r="AR54" s="171"/>
      <c r="AS54" s="171"/>
      <c r="AT54" s="171"/>
      <c r="AU54" s="224"/>
      <c r="AV54" s="224"/>
      <c r="AW54" s="225"/>
      <c r="AX54" s="139"/>
      <c r="AY54" s="139"/>
      <c r="AZ54" s="139"/>
      <c r="BA54" s="139"/>
      <c r="BB54" s="139"/>
      <c r="BC54" s="139"/>
      <c r="BD54" s="139"/>
      <c r="BE54" s="145"/>
      <c r="BF54" s="246">
        <f t="shared" si="6"/>
        <v>1188</v>
      </c>
    </row>
  </sheetData>
  <sheetProtection/>
  <mergeCells count="63">
    <mergeCell ref="B10:B14"/>
    <mergeCell ref="A15:B54"/>
    <mergeCell ref="C45:C46"/>
    <mergeCell ref="D45:D46"/>
    <mergeCell ref="C49:C50"/>
    <mergeCell ref="D49:D50"/>
    <mergeCell ref="C47:C48"/>
    <mergeCell ref="D47:D48"/>
    <mergeCell ref="C10:C14"/>
    <mergeCell ref="D10:D14"/>
    <mergeCell ref="AO1:BB1"/>
    <mergeCell ref="AO2:BB2"/>
    <mergeCell ref="AO4:BE4"/>
    <mergeCell ref="I5:AI5"/>
    <mergeCell ref="C6:BA6"/>
    <mergeCell ref="D7:AY7"/>
    <mergeCell ref="E10:E14"/>
    <mergeCell ref="G10:I10"/>
    <mergeCell ref="K10:M10"/>
    <mergeCell ref="O10:R10"/>
    <mergeCell ref="D17:D18"/>
    <mergeCell ref="AB10:AD10"/>
    <mergeCell ref="AF10:AI10"/>
    <mergeCell ref="AK10:AM10"/>
    <mergeCell ref="AX10:AZ10"/>
    <mergeCell ref="AN8:AZ8"/>
    <mergeCell ref="W9:AC9"/>
    <mergeCell ref="T10:V10"/>
    <mergeCell ref="X10:Z10"/>
    <mergeCell ref="AO10:AR10"/>
    <mergeCell ref="C19:C20"/>
    <mergeCell ref="D19:D20"/>
    <mergeCell ref="C21:C22"/>
    <mergeCell ref="D21:D22"/>
    <mergeCell ref="BB10:BE10"/>
    <mergeCell ref="F11:BF11"/>
    <mergeCell ref="F13:BF13"/>
    <mergeCell ref="C15:C16"/>
    <mergeCell ref="D15:D16"/>
    <mergeCell ref="C17:C18"/>
    <mergeCell ref="C23:C24"/>
    <mergeCell ref="D23:D24"/>
    <mergeCell ref="C25:C26"/>
    <mergeCell ref="D25:D26"/>
    <mergeCell ref="C27:C28"/>
    <mergeCell ref="D27:D28"/>
    <mergeCell ref="D43:D44"/>
    <mergeCell ref="C33:C34"/>
    <mergeCell ref="D33:D34"/>
    <mergeCell ref="C35:C36"/>
    <mergeCell ref="D35:D36"/>
    <mergeCell ref="C37:C38"/>
    <mergeCell ref="D37:D38"/>
    <mergeCell ref="C52:E52"/>
    <mergeCell ref="C53:E53"/>
    <mergeCell ref="C54:E54"/>
    <mergeCell ref="C29:C30"/>
    <mergeCell ref="C31:C32"/>
    <mergeCell ref="D29:D30"/>
    <mergeCell ref="D31:D32"/>
    <mergeCell ref="C39:C40"/>
    <mergeCell ref="D39:D40"/>
    <mergeCell ref="C43:C44"/>
  </mergeCells>
  <hyperlinks>
    <hyperlink ref="BF10" location="_ftn1" display="_ftn1"/>
  </hyperlink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KBH</cp:lastModifiedBy>
  <cp:lastPrinted>2019-12-16T05:25:19Z</cp:lastPrinted>
  <dcterms:created xsi:type="dcterms:W3CDTF">2011-05-13T04:08:18Z</dcterms:created>
  <dcterms:modified xsi:type="dcterms:W3CDTF">2019-12-21T04:12:21Z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