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1"/>
  </bookViews>
  <sheets>
    <sheet name="1 курс" sheetId="1" r:id="rId1"/>
    <sheet name="2 курс" sheetId="2" r:id="rId2"/>
    <sheet name="3 курс" sheetId="3" r:id="rId3"/>
    <sheet name="4 курс" sheetId="4" r:id="rId4"/>
  </sheets>
  <definedNames/>
  <calcPr fullCalcOnLoad="1" refMode="R1C1"/>
</workbook>
</file>

<file path=xl/sharedStrings.xml><?xml version="1.0" encoding="utf-8"?>
<sst xmlns="http://schemas.openxmlformats.org/spreadsheetml/2006/main" count="622" uniqueCount="187">
  <si>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</si>
  <si>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</si>
  <si>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</si>
  <si>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</si>
  <si>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</si>
  <si>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</si>
  <si>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</si>
  <si>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</si>
  <si>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</si>
  <si>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</si>
  <si>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</si>
  <si>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</si>
  <si>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</si>
  <si>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</si>
  <si>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</si>
  <si>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</si>
  <si>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</si>
  <si>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</si>
  <si>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</si>
  <si>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</si>
  <si>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</si>
  <si>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</si>
  <si>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</si>
  <si>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</si>
  <si>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Учебная практика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</si>
  <si>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</si>
  <si>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</si>
  <si>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</si>
  <si>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</si>
  <si>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</si>
  <si>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</si>
  <si>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___________________________Г.Н.Григорьева</t>
  </si>
  <si>
    <t>ОП</t>
  </si>
  <si>
    <t>2 КУРС</t>
  </si>
  <si>
    <t>1 КУРС</t>
  </si>
  <si>
    <t>ПП</t>
  </si>
  <si>
    <t>БД</t>
  </si>
  <si>
    <t>Профессиональный цикл</t>
  </si>
  <si>
    <t>Директор ГБПОУ РО "НКПТиУ"</t>
  </si>
  <si>
    <t>МДК 01.01</t>
  </si>
  <si>
    <t>Нормативный срок обучения - 3 года 10 месяцев</t>
  </si>
  <si>
    <t>4  КУРС</t>
  </si>
  <si>
    <t>ПМ.02</t>
  </si>
  <si>
    <t>ОУД.02</t>
  </si>
  <si>
    <t>ОУД.03</t>
  </si>
  <si>
    <t>ОУД.04</t>
  </si>
  <si>
    <t>ОУД.05</t>
  </si>
  <si>
    <t>Информатика</t>
  </si>
  <si>
    <t>ГБПОУ РО  "Новочеркасский колледж промышленных технологий и управления"</t>
  </si>
  <si>
    <t>1 июля. –27 июля.</t>
  </si>
  <si>
    <t xml:space="preserve">  29 июля - 31 авг.</t>
  </si>
  <si>
    <t>сам.р.с.</t>
  </si>
  <si>
    <t>ПМ.01</t>
  </si>
  <si>
    <t>ОП.01</t>
  </si>
  <si>
    <t>ПП.03.01</t>
  </si>
  <si>
    <t xml:space="preserve">Производственная практика </t>
  </si>
  <si>
    <t>"_____" ____________2019 г.</t>
  </si>
  <si>
    <t>П</t>
  </si>
  <si>
    <t>ПМ</t>
  </si>
  <si>
    <t xml:space="preserve"> </t>
  </si>
  <si>
    <t>ОУД.14</t>
  </si>
  <si>
    <t>ОУД.09</t>
  </si>
  <si>
    <t>ОУД .10</t>
  </si>
  <si>
    <t xml:space="preserve">Физическая культура </t>
  </si>
  <si>
    <t>МДК.02.04</t>
  </si>
  <si>
    <t xml:space="preserve">Учебная практика </t>
  </si>
  <si>
    <t xml:space="preserve">  1-28 сент.</t>
  </si>
  <si>
    <t xml:space="preserve">  29 сент- 26 октября.</t>
  </si>
  <si>
    <t xml:space="preserve">  27 ок. -30 ноября</t>
  </si>
  <si>
    <t>1 декабря -28 дек..</t>
  </si>
  <si>
    <t xml:space="preserve">12 янв.-26 январ. </t>
  </si>
  <si>
    <t xml:space="preserve">  1 февраля- 23 фев.</t>
  </si>
  <si>
    <t>30 марта – 26 апр.</t>
  </si>
  <si>
    <t>27 апр.– 31 мая</t>
  </si>
  <si>
    <t>1 июня-28июня</t>
  </si>
  <si>
    <t>2 марта.–29 мар.</t>
  </si>
  <si>
    <t xml:space="preserve"> 29 дек. – 11 янв.                             </t>
  </si>
  <si>
    <t xml:space="preserve">ОУД </t>
  </si>
  <si>
    <t xml:space="preserve">Общеобразовательный цикл </t>
  </si>
  <si>
    <t xml:space="preserve">Общие </t>
  </si>
  <si>
    <t>Часть 1</t>
  </si>
  <si>
    <t>Часть 2</t>
  </si>
  <si>
    <t>История</t>
  </si>
  <si>
    <t>ОУД</t>
  </si>
  <si>
    <t xml:space="preserve">По выбору из обязательных предметных областей </t>
  </si>
  <si>
    <t>ОУД .07</t>
  </si>
  <si>
    <t>ОУД.08</t>
  </si>
  <si>
    <t>Физика</t>
  </si>
  <si>
    <t xml:space="preserve">Химия </t>
  </si>
  <si>
    <t xml:space="preserve">Дополнительные </t>
  </si>
  <si>
    <t>Технология</t>
  </si>
  <si>
    <t xml:space="preserve">Основы теории сварки и резки металлов </t>
  </si>
  <si>
    <t xml:space="preserve">Профессиональная подготовка </t>
  </si>
  <si>
    <t xml:space="preserve">Общепрофессиональный цикл </t>
  </si>
  <si>
    <t xml:space="preserve">Основы электротехники </t>
  </si>
  <si>
    <t xml:space="preserve">Основы инженерной графики </t>
  </si>
  <si>
    <t xml:space="preserve">Основы материаловедения </t>
  </si>
  <si>
    <t xml:space="preserve">Профессиональные модули </t>
  </si>
  <si>
    <t xml:space="preserve">Выбор, устанвка  и корректировка режимов сварки и резки металлов </t>
  </si>
  <si>
    <t>МДК 01.02</t>
  </si>
  <si>
    <t>"_____" ____________2020г.</t>
  </si>
  <si>
    <t>2   к  у  р  с</t>
  </si>
  <si>
    <t>ОУД.06</t>
  </si>
  <si>
    <t xml:space="preserve">Основы безопасности жизнедеятельности </t>
  </si>
  <si>
    <t>ОУД.11</t>
  </si>
  <si>
    <t>Биология</t>
  </si>
  <si>
    <t>ОУД.12</t>
  </si>
  <si>
    <t xml:space="preserve">География </t>
  </si>
  <si>
    <t>МДК 01.03</t>
  </si>
  <si>
    <t xml:space="preserve">Контроль качества сварных соединений </t>
  </si>
  <si>
    <t>УП.01.01</t>
  </si>
  <si>
    <t xml:space="preserve">УП.02.01 </t>
  </si>
  <si>
    <t>ПП.02.01</t>
  </si>
  <si>
    <t>Призводственная практика</t>
  </si>
  <si>
    <t>ПП.01.01</t>
  </si>
  <si>
    <t>МДК 02.01</t>
  </si>
  <si>
    <t xml:space="preserve">Оборудоваие и аппаратура  дя автоматической и полуавтоматической сварки металлов </t>
  </si>
  <si>
    <t>Наладка и регулировка сварочного и газоплазморезательнго оборудования</t>
  </si>
  <si>
    <t>3  КУРС</t>
  </si>
  <si>
    <t>"_____" ____________2021 г.</t>
  </si>
  <si>
    <t>3   к  у  р  с</t>
  </si>
  <si>
    <t>ОДП.13</t>
  </si>
  <si>
    <t xml:space="preserve">Экология </t>
  </si>
  <si>
    <t>ПМ.03</t>
  </si>
  <si>
    <t xml:space="preserve">Автоматическая и механизированная сварка металлов </t>
  </si>
  <si>
    <t>МДК 03.01</t>
  </si>
  <si>
    <t xml:space="preserve">Технология и оборудование газовой, плазменной и микроплазменной сварки металлов </t>
  </si>
  <si>
    <t>МДК.03.02</t>
  </si>
  <si>
    <t xml:space="preserve">Технология и оборудование электрошлаковой сварки металлов </t>
  </si>
  <si>
    <t>МДК.03.03</t>
  </si>
  <si>
    <t>ПМ.04</t>
  </si>
  <si>
    <t xml:space="preserve">Ведение процесса термической резки металлов </t>
  </si>
  <si>
    <t>МДК.04.01</t>
  </si>
  <si>
    <t>МДК.04.02</t>
  </si>
  <si>
    <t xml:space="preserve">Технология термической резки металлов </t>
  </si>
  <si>
    <t>ПМ.05</t>
  </si>
  <si>
    <t xml:space="preserve">Выполнение электромонтажных работ </t>
  </si>
  <si>
    <t>МДК.05.01</t>
  </si>
  <si>
    <t xml:space="preserve">Оборудование и аппаратура для электромонтажных работ </t>
  </si>
  <si>
    <t>МДК.05.02</t>
  </si>
  <si>
    <t xml:space="preserve">Технология выполнения электромонтажных работ </t>
  </si>
  <si>
    <t>ПМ.06</t>
  </si>
  <si>
    <t xml:space="preserve">Обслуживание оборудования автоматической и полуавтоматической дуговой и контактной сварки </t>
  </si>
  <si>
    <t>МДК.06.01</t>
  </si>
  <si>
    <t xml:space="preserve">Методы контроля работы и обслуживание оборудования  для автоматической и полуавтоматической дуговой и контактной сварки </t>
  </si>
  <si>
    <t>ОУД.15</t>
  </si>
  <si>
    <t xml:space="preserve">Основы предпринимательства </t>
  </si>
  <si>
    <t>ОП.05</t>
  </si>
  <si>
    <t xml:space="preserve">Безопасность жизнедеятельности </t>
  </si>
  <si>
    <t>ФК.00</t>
  </si>
  <si>
    <t>МДК.02.02</t>
  </si>
  <si>
    <t>МДК 02.03</t>
  </si>
  <si>
    <t>МДК.04.03</t>
  </si>
  <si>
    <t>УП.02.01</t>
  </si>
  <si>
    <t>УП.03.01</t>
  </si>
  <si>
    <t>УП.04.01</t>
  </si>
  <si>
    <t>УП.05.01</t>
  </si>
  <si>
    <t>ПП.05.01</t>
  </si>
  <si>
    <t>4   к  у  р  с</t>
  </si>
  <si>
    <t>Квалификация: Наладчик сварочного и газоплазморезательного оборудования, 4 -й разряд  Электросварщик на автоматических и полуавтоматических машинах, 3-й разряд</t>
  </si>
  <si>
    <t>"_____" ____________2022 г.</t>
  </si>
  <si>
    <t>ОП.02</t>
  </si>
  <si>
    <t xml:space="preserve">Основы автоматизации производства </t>
  </si>
  <si>
    <t>МДК.03.04</t>
  </si>
  <si>
    <t>Технология наплавления</t>
  </si>
  <si>
    <t>ПП.04.01</t>
  </si>
  <si>
    <t>МДК.06.02</t>
  </si>
  <si>
    <t xml:space="preserve">Охрана труда и противопожарные мероприятия </t>
  </si>
  <si>
    <t>Уп.06.01</t>
  </si>
  <si>
    <t>ПП.06.01</t>
  </si>
  <si>
    <t xml:space="preserve">Государственная итоговая аттестация </t>
  </si>
  <si>
    <t>Защита выпускной квалификационной работы</t>
  </si>
  <si>
    <t xml:space="preserve">Проведение государственных экзаменов </t>
  </si>
  <si>
    <t>Июнь</t>
  </si>
  <si>
    <t xml:space="preserve">Обслуживание и наладка газоплазморезательного оборудования </t>
  </si>
  <si>
    <t xml:space="preserve">Подналадка высокочастотных установок и машин </t>
  </si>
  <si>
    <t xml:space="preserve">Математика: алгебра и начала математического анализа: геометрия </t>
  </si>
  <si>
    <t xml:space="preserve">Обществознание (включая экономику и право) </t>
  </si>
  <si>
    <t xml:space="preserve">Выбор, установка  и корректировка режимов сварки и резки металлов </t>
  </si>
  <si>
    <t xml:space="preserve">Металлургические процессы дуговой сварки </t>
  </si>
  <si>
    <t xml:space="preserve">Обслуживание и наладка автоматических и полуавтоматических сварочных машин и установок </t>
  </si>
  <si>
    <t xml:space="preserve">Технология и оборудование контактной сварки металлов </t>
  </si>
  <si>
    <t xml:space="preserve">Материалы, оборудование и аппаратура для термической резки металлов </t>
  </si>
  <si>
    <t xml:space="preserve">Основы технологии дуговой резки металлов </t>
  </si>
  <si>
    <t>ОП.03</t>
  </si>
  <si>
    <t>ОП.04</t>
  </si>
  <si>
    <t>по профессии среднего профессионального образования 150709.01 Наладчик сварочного и газоплазморезательного оборудования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</si>
</sst>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Source Sans Pro Light"/>
      <family val="2"/>
    </font>
    <font>
      <b/>
      <sz val="9"/>
      <color indexed="8"/>
      <name val="Source Sans Pro Light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Source Sans Pro Light"/>
      <family val="2"/>
    </font>
    <font>
      <sz val="10"/>
      <name val="Calibri"/>
      <family val="2"/>
    </font>
    <font>
      <sz val="10"/>
      <color indexed="60"/>
      <name val="Calibri"/>
      <family val="2"/>
    </font>
    <font>
      <sz val="10"/>
      <color indexed="9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i/>
      <u val="single"/>
      <sz val="12"/>
      <color indexed="8"/>
      <name val="Calibri"/>
      <family val="2"/>
    </font>
    <font>
      <b/>
      <sz val="11"/>
      <name val="Calibri"/>
      <family val="2"/>
    </font>
    <font>
      <b/>
      <i/>
      <u val="single"/>
      <sz val="11"/>
      <color indexed="17"/>
      <name val="Calibri"/>
      <family val="2"/>
    </font>
    <font>
      <sz val="11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Source Sans Pro Light"/>
      <family val="2"/>
    </font>
    <font>
      <b/>
      <sz val="9"/>
      <color theme="1"/>
      <name val="Source Sans Pro Light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Source Sans Pro Light"/>
      <family val="2"/>
    </font>
    <font>
      <sz val="10"/>
      <color theme="1"/>
      <name val="Calibri"/>
      <family val="2"/>
    </font>
    <font>
      <sz val="10"/>
      <color rgb="FF9C6500"/>
      <name val="Calibri"/>
      <family val="2"/>
    </font>
    <font>
      <sz val="10"/>
      <color theme="0"/>
      <name val="Calibri"/>
      <family val="2"/>
    </font>
    <font>
      <b/>
      <i/>
      <u val="single"/>
      <sz val="12"/>
      <color theme="1"/>
      <name val="Calibri"/>
      <family val="2"/>
    </font>
    <font>
      <sz val="11"/>
      <color theme="1"/>
      <name val="Times New Roman"/>
      <family val="1"/>
    </font>
    <font>
      <b/>
      <i/>
      <u val="single"/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rgb="FF0061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0061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151AC"/>
        <bgColor indexed="64"/>
      </patternFill>
    </fill>
    <fill>
      <patternFill patternType="solid">
        <fgColor rgb="FFEAACD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47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33" borderId="17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3" fillId="0" borderId="18" xfId="42" applyFont="1" applyBorder="1" applyAlignment="1" applyProtection="1">
      <alignment horizontal="center" textRotation="90"/>
      <protection/>
    </xf>
    <xf numFmtId="0" fontId="4" fillId="0" borderId="1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15" fillId="31" borderId="1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90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5" fillId="36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/>
    </xf>
    <xf numFmtId="0" fontId="16" fillId="0" borderId="19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/>
    </xf>
    <xf numFmtId="0" fontId="75" fillId="37" borderId="11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0" fontId="15" fillId="31" borderId="15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/>
    </xf>
    <xf numFmtId="0" fontId="15" fillId="38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 textRotation="90" wrapText="1"/>
    </xf>
    <xf numFmtId="0" fontId="4" fillId="39" borderId="11" xfId="0" applyFont="1" applyFill="1" applyBorder="1" applyAlignment="1">
      <alignment horizontal="center" vertical="center" textRotation="90" wrapText="1"/>
    </xf>
    <xf numFmtId="0" fontId="15" fillId="34" borderId="16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/>
    </xf>
    <xf numFmtId="0" fontId="4" fillId="40" borderId="15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textRotation="90" wrapText="1"/>
    </xf>
    <xf numFmtId="0" fontId="2" fillId="35" borderId="16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8" fillId="35" borderId="22" xfId="0" applyFont="1" applyFill="1" applyBorder="1" applyAlignment="1">
      <alignment horizontal="center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8" fillId="35" borderId="24" xfId="0" applyFont="1" applyFill="1" applyBorder="1" applyAlignment="1">
      <alignment horizontal="center"/>
    </xf>
    <xf numFmtId="0" fontId="0" fillId="35" borderId="25" xfId="0" applyFill="1" applyBorder="1" applyAlignment="1">
      <alignment/>
    </xf>
    <xf numFmtId="0" fontId="12" fillId="0" borderId="0" xfId="0" applyFont="1" applyAlignment="1">
      <alignment horizontal="center"/>
    </xf>
    <xf numFmtId="0" fontId="78" fillId="38" borderId="11" xfId="52" applyFill="1" applyBorder="1" applyAlignment="1">
      <alignment horizontal="center" vertical="center"/>
    </xf>
    <xf numFmtId="0" fontId="78" fillId="31" borderId="15" xfId="56" applyFont="1" applyBorder="1" applyAlignment="1">
      <alignment horizontal="center" vertical="center"/>
    </xf>
    <xf numFmtId="0" fontId="67" fillId="31" borderId="15" xfId="56" applyFont="1" applyBorder="1" applyAlignment="1">
      <alignment horizontal="center" vertical="center"/>
    </xf>
    <xf numFmtId="0" fontId="67" fillId="31" borderId="15" xfId="56" applyFont="1" applyBorder="1" applyAlignment="1">
      <alignment horizontal="center"/>
    </xf>
    <xf numFmtId="0" fontId="15" fillId="31" borderId="15" xfId="56" applyFont="1" applyBorder="1" applyAlignment="1">
      <alignment horizontal="center" vertical="center"/>
    </xf>
    <xf numFmtId="0" fontId="49" fillId="31" borderId="15" xfId="56" applyFont="1" applyBorder="1" applyAlignment="1">
      <alignment horizontal="center" vertical="center"/>
    </xf>
    <xf numFmtId="0" fontId="49" fillId="31" borderId="15" xfId="56" applyFont="1" applyBorder="1" applyAlignment="1">
      <alignment horizontal="center"/>
    </xf>
    <xf numFmtId="0" fontId="78" fillId="31" borderId="15" xfId="56" applyFont="1" applyBorder="1" applyAlignment="1">
      <alignment horizontal="center"/>
    </xf>
    <xf numFmtId="0" fontId="78" fillId="29" borderId="11" xfId="52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15" fillId="31" borderId="19" xfId="56" applyFont="1" applyBorder="1" applyAlignment="1">
      <alignment horizontal="center" vertical="center"/>
    </xf>
    <xf numFmtId="0" fontId="15" fillId="31" borderId="17" xfId="56" applyFont="1" applyBorder="1" applyAlignment="1">
      <alignment horizontal="center" vertical="center"/>
    </xf>
    <xf numFmtId="0" fontId="0" fillId="31" borderId="15" xfId="56" applyFont="1" applyBorder="1" applyAlignment="1">
      <alignment/>
    </xf>
    <xf numFmtId="0" fontId="23" fillId="36" borderId="11" xfId="0" applyFont="1" applyFill="1" applyBorder="1" applyAlignment="1">
      <alignment horizontal="center" vertical="center"/>
    </xf>
    <xf numFmtId="0" fontId="84" fillId="36" borderId="11" xfId="0" applyFont="1" applyFill="1" applyBorder="1" applyAlignment="1">
      <alignment horizontal="center" vertical="center"/>
    </xf>
    <xf numFmtId="0" fontId="0" fillId="6" borderId="15" xfId="19" applyBorder="1" applyAlignment="1">
      <alignment horizontal="center" wrapText="1"/>
    </xf>
    <xf numFmtId="0" fontId="0" fillId="6" borderId="11" xfId="19" applyBorder="1" applyAlignment="1">
      <alignment horizontal="center" vertical="center"/>
    </xf>
    <xf numFmtId="0" fontId="0" fillId="12" borderId="11" xfId="25" applyBorder="1" applyAlignment="1">
      <alignment horizontal="center" vertical="center"/>
    </xf>
    <xf numFmtId="0" fontId="49" fillId="18" borderId="15" xfId="31" applyFont="1" applyBorder="1" applyAlignment="1">
      <alignment horizontal="center" wrapText="1"/>
    </xf>
    <xf numFmtId="0" fontId="49" fillId="18" borderId="11" xfId="31" applyFont="1" applyBorder="1" applyAlignment="1">
      <alignment horizontal="center" vertical="center"/>
    </xf>
    <xf numFmtId="0" fontId="49" fillId="17" borderId="27" xfId="30" applyFont="1" applyBorder="1" applyAlignment="1">
      <alignment horizontal="center" wrapText="1"/>
    </xf>
    <xf numFmtId="0" fontId="49" fillId="17" borderId="11" xfId="30" applyFont="1" applyBorder="1" applyAlignment="1">
      <alignment horizontal="center" vertical="center"/>
    </xf>
    <xf numFmtId="0" fontId="49" fillId="17" borderId="15" xfId="30" applyFont="1" applyBorder="1" applyAlignment="1">
      <alignment horizontal="center" wrapText="1"/>
    </xf>
    <xf numFmtId="0" fontId="0" fillId="11" borderId="15" xfId="24" applyBorder="1" applyAlignment="1">
      <alignment horizontal="center" vertical="center" wrapText="1"/>
    </xf>
    <xf numFmtId="0" fontId="0" fillId="11" borderId="11" xfId="24" applyBorder="1" applyAlignment="1">
      <alignment horizontal="center" vertical="center"/>
    </xf>
    <xf numFmtId="0" fontId="0" fillId="5" borderId="15" xfId="18" applyBorder="1" applyAlignment="1">
      <alignment horizontal="center" vertical="center" wrapText="1"/>
    </xf>
    <xf numFmtId="0" fontId="0" fillId="5" borderId="11" xfId="18" applyBorder="1" applyAlignment="1">
      <alignment horizontal="center" vertical="center"/>
    </xf>
    <xf numFmtId="0" fontId="49" fillId="41" borderId="15" xfId="37" applyFont="1" applyFill="1" applyBorder="1" applyAlignment="1">
      <alignment horizontal="center" wrapText="1"/>
    </xf>
    <xf numFmtId="0" fontId="49" fillId="41" borderId="11" xfId="37" applyFont="1" applyFill="1" applyBorder="1" applyAlignment="1">
      <alignment horizontal="center" vertical="center"/>
    </xf>
    <xf numFmtId="0" fontId="0" fillId="42" borderId="13" xfId="15" applyFill="1" applyBorder="1" applyAlignment="1">
      <alignment horizontal="center" wrapText="1"/>
    </xf>
    <xf numFmtId="0" fontId="0" fillId="42" borderId="11" xfId="15" applyFill="1" applyBorder="1" applyAlignment="1">
      <alignment horizontal="center" vertical="center"/>
    </xf>
    <xf numFmtId="0" fontId="0" fillId="42" borderId="15" xfId="15" applyFill="1" applyBorder="1" applyAlignment="1">
      <alignment horizontal="center" wrapText="1"/>
    </xf>
    <xf numFmtId="0" fontId="85" fillId="36" borderId="11" xfId="0" applyFont="1" applyFill="1" applyBorder="1" applyAlignment="1">
      <alignment horizontal="center" vertical="center"/>
    </xf>
    <xf numFmtId="0" fontId="86" fillId="36" borderId="11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/>
    </xf>
    <xf numFmtId="0" fontId="25" fillId="36" borderId="11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/>
    </xf>
    <xf numFmtId="0" fontId="87" fillId="36" borderId="11" xfId="0" applyFont="1" applyFill="1" applyBorder="1" applyAlignment="1">
      <alignment horizontal="center" vertical="center"/>
    </xf>
    <xf numFmtId="0" fontId="14" fillId="31" borderId="15" xfId="56" applyFont="1" applyBorder="1" applyAlignment="1">
      <alignment horizontal="center" wrapText="1"/>
    </xf>
    <xf numFmtId="0" fontId="18" fillId="31" borderId="15" xfId="56" applyFont="1" applyBorder="1" applyAlignment="1">
      <alignment horizontal="center" wrapText="1"/>
    </xf>
    <xf numFmtId="0" fontId="24" fillId="36" borderId="11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88" fillId="36" borderId="11" xfId="0" applyFont="1" applyFill="1" applyBorder="1" applyAlignment="1">
      <alignment horizontal="center" vertical="center"/>
    </xf>
    <xf numFmtId="0" fontId="14" fillId="31" borderId="11" xfId="0" applyFont="1" applyFill="1" applyBorder="1" applyAlignment="1">
      <alignment horizontal="center" vertical="center"/>
    </xf>
    <xf numFmtId="0" fontId="89" fillId="36" borderId="11" xfId="0" applyFont="1" applyFill="1" applyBorder="1" applyAlignment="1">
      <alignment horizontal="center" vertical="center"/>
    </xf>
    <xf numFmtId="0" fontId="90" fillId="36" borderId="1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1" fillId="0" borderId="0" xfId="0" applyFont="1" applyAlignment="1">
      <alignment/>
    </xf>
    <xf numFmtId="0" fontId="16" fillId="0" borderId="21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 wrapText="1"/>
    </xf>
    <xf numFmtId="0" fontId="16" fillId="39" borderId="11" xfId="0" applyFont="1" applyFill="1" applyBorder="1" applyAlignment="1">
      <alignment horizontal="center" vertical="center" textRotation="90" wrapText="1"/>
    </xf>
    <xf numFmtId="0" fontId="16" fillId="39" borderId="16" xfId="0" applyFont="1" applyFill="1" applyBorder="1" applyAlignment="1">
      <alignment horizontal="center" vertical="center" textRotation="90" wrapText="1"/>
    </xf>
    <xf numFmtId="0" fontId="16" fillId="40" borderId="15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91" fillId="6" borderId="11" xfId="19" applyFont="1" applyBorder="1" applyAlignment="1">
      <alignment horizontal="center" vertical="center"/>
    </xf>
    <xf numFmtId="0" fontId="16" fillId="38" borderId="11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wrapText="1"/>
    </xf>
    <xf numFmtId="0" fontId="16" fillId="34" borderId="11" xfId="0" applyFont="1" applyFill="1" applyBorder="1" applyAlignment="1">
      <alignment horizontal="center" vertical="center"/>
    </xf>
    <xf numFmtId="0" fontId="57" fillId="31" borderId="15" xfId="56" applyFont="1" applyBorder="1" applyAlignment="1">
      <alignment horizontal="center"/>
    </xf>
    <xf numFmtId="0" fontId="16" fillId="31" borderId="15" xfId="56" applyFont="1" applyBorder="1" applyAlignment="1">
      <alignment horizontal="center" vertical="center"/>
    </xf>
    <xf numFmtId="0" fontId="57" fillId="31" borderId="15" xfId="56" applyFont="1" applyBorder="1" applyAlignment="1">
      <alignment horizontal="center" vertical="center"/>
    </xf>
    <xf numFmtId="0" fontId="92" fillId="31" borderId="15" xfId="56" applyFont="1" applyBorder="1" applyAlignment="1">
      <alignment horizontal="center"/>
    </xf>
    <xf numFmtId="0" fontId="91" fillId="12" borderId="11" xfId="25" applyFont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1" borderId="11" xfId="0" applyFont="1" applyFill="1" applyBorder="1" applyAlignment="1">
      <alignment horizontal="center" vertical="center"/>
    </xf>
    <xf numFmtId="0" fontId="57" fillId="18" borderId="11" xfId="31" applyFont="1" applyBorder="1" applyAlignment="1">
      <alignment horizontal="center" vertical="center"/>
    </xf>
    <xf numFmtId="0" fontId="57" fillId="38" borderId="11" xfId="31" applyFont="1" applyFill="1" applyBorder="1" applyAlignment="1">
      <alignment horizontal="center" vertical="center"/>
    </xf>
    <xf numFmtId="0" fontId="93" fillId="31" borderId="15" xfId="56" applyFont="1" applyBorder="1" applyAlignment="1">
      <alignment horizontal="center"/>
    </xf>
    <xf numFmtId="0" fontId="93" fillId="31" borderId="15" xfId="56" applyFont="1" applyBorder="1" applyAlignment="1">
      <alignment horizontal="center" vertical="center"/>
    </xf>
    <xf numFmtId="0" fontId="57" fillId="17" borderId="27" xfId="30" applyFont="1" applyBorder="1" applyAlignment="1">
      <alignment horizontal="center" wrapText="1"/>
    </xf>
    <xf numFmtId="0" fontId="57" fillId="17" borderId="11" xfId="30" applyFont="1" applyBorder="1" applyAlignment="1">
      <alignment horizontal="center" vertical="center"/>
    </xf>
    <xf numFmtId="0" fontId="57" fillId="17" borderId="15" xfId="30" applyFont="1" applyBorder="1" applyAlignment="1">
      <alignment horizontal="center" wrapText="1"/>
    </xf>
    <xf numFmtId="0" fontId="91" fillId="11" borderId="15" xfId="24" applyFont="1" applyBorder="1" applyAlignment="1">
      <alignment horizontal="center" vertical="center" wrapText="1"/>
    </xf>
    <xf numFmtId="0" fontId="91" fillId="11" borderId="11" xfId="24" applyFont="1" applyBorder="1" applyAlignment="1">
      <alignment horizontal="center" vertical="center"/>
    </xf>
    <xf numFmtId="0" fontId="16" fillId="31" borderId="15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/>
    </xf>
    <xf numFmtId="0" fontId="57" fillId="38" borderId="15" xfId="56" applyFont="1" applyFill="1" applyBorder="1" applyAlignment="1">
      <alignment horizontal="center" vertical="center"/>
    </xf>
    <xf numFmtId="0" fontId="57" fillId="38" borderId="11" xfId="30" applyFont="1" applyFill="1" applyBorder="1" applyAlignment="1">
      <alignment horizontal="center" vertical="center"/>
    </xf>
    <xf numFmtId="0" fontId="91" fillId="38" borderId="11" xfId="24" applyFont="1" applyFill="1" applyBorder="1" applyAlignment="1">
      <alignment horizontal="center" vertical="center"/>
    </xf>
    <xf numFmtId="0" fontId="91" fillId="38" borderId="11" xfId="18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38" borderId="15" xfId="56" applyFont="1" applyFill="1" applyBorder="1" applyAlignment="1">
      <alignment horizontal="center" vertical="center"/>
    </xf>
    <xf numFmtId="0" fontId="57" fillId="38" borderId="15" xfId="56" applyFont="1" applyFill="1" applyBorder="1" applyAlignment="1">
      <alignment horizontal="center"/>
    </xf>
    <xf numFmtId="0" fontId="92" fillId="38" borderId="15" xfId="56" applyFont="1" applyFill="1" applyBorder="1" applyAlignment="1">
      <alignment horizontal="center"/>
    </xf>
    <xf numFmtId="0" fontId="91" fillId="38" borderId="15" xfId="56" applyFont="1" applyFill="1" applyBorder="1" applyAlignment="1">
      <alignment/>
    </xf>
    <xf numFmtId="0" fontId="60" fillId="31" borderId="15" xfId="56" applyFont="1" applyBorder="1" applyAlignment="1">
      <alignment horizontal="center"/>
    </xf>
    <xf numFmtId="0" fontId="15" fillId="38" borderId="15" xfId="56" applyFont="1" applyFill="1" applyBorder="1" applyAlignment="1">
      <alignment horizontal="center" vertical="center"/>
    </xf>
    <xf numFmtId="0" fontId="49" fillId="38" borderId="15" xfId="56" applyFont="1" applyFill="1" applyBorder="1" applyAlignment="1">
      <alignment horizontal="center" vertical="center"/>
    </xf>
    <xf numFmtId="0" fontId="49" fillId="38" borderId="15" xfId="56" applyFont="1" applyFill="1" applyBorder="1" applyAlignment="1">
      <alignment horizontal="center"/>
    </xf>
    <xf numFmtId="0" fontId="57" fillId="31" borderId="11" xfId="56" applyFont="1" applyBorder="1" applyAlignment="1">
      <alignment horizontal="center"/>
    </xf>
    <xf numFmtId="0" fontId="16" fillId="31" borderId="11" xfId="56" applyFont="1" applyBorder="1" applyAlignment="1">
      <alignment horizontal="center" vertical="center"/>
    </xf>
    <xf numFmtId="0" fontId="16" fillId="38" borderId="11" xfId="56" applyFont="1" applyFill="1" applyBorder="1" applyAlignment="1">
      <alignment horizontal="center" vertical="center"/>
    </xf>
    <xf numFmtId="0" fontId="57" fillId="38" borderId="11" xfId="56" applyFont="1" applyFill="1" applyBorder="1" applyAlignment="1">
      <alignment horizontal="center"/>
    </xf>
    <xf numFmtId="0" fontId="61" fillId="31" borderId="11" xfId="56" applyFont="1" applyBorder="1" applyAlignment="1">
      <alignment horizontal="center"/>
    </xf>
    <xf numFmtId="0" fontId="14" fillId="31" borderId="11" xfId="56" applyFont="1" applyBorder="1" applyAlignment="1">
      <alignment horizontal="center" vertical="center"/>
    </xf>
    <xf numFmtId="0" fontId="14" fillId="38" borderId="11" xfId="56" applyFont="1" applyFill="1" applyBorder="1" applyAlignment="1">
      <alignment horizontal="center" vertical="center"/>
    </xf>
    <xf numFmtId="0" fontId="61" fillId="38" borderId="11" xfId="56" applyFont="1" applyFill="1" applyBorder="1" applyAlignment="1">
      <alignment horizontal="center"/>
    </xf>
    <xf numFmtId="0" fontId="30" fillId="36" borderId="11" xfId="0" applyFont="1" applyFill="1" applyBorder="1" applyAlignment="1">
      <alignment horizontal="center"/>
    </xf>
    <xf numFmtId="0" fontId="91" fillId="0" borderId="15" xfId="0" applyFont="1" applyBorder="1" applyAlignment="1">
      <alignment/>
    </xf>
    <xf numFmtId="0" fontId="16" fillId="31" borderId="16" xfId="56" applyFont="1" applyBorder="1" applyAlignment="1">
      <alignment horizontal="center" vertical="center"/>
    </xf>
    <xf numFmtId="0" fontId="94" fillId="36" borderId="11" xfId="0" applyFont="1" applyFill="1" applyBorder="1" applyAlignment="1">
      <alignment horizontal="center" vertical="center"/>
    </xf>
    <xf numFmtId="0" fontId="63" fillId="28" borderId="7" xfId="50" applyFont="1" applyAlignment="1">
      <alignment horizontal="center" vertical="center"/>
    </xf>
    <xf numFmtId="0" fontId="83" fillId="32" borderId="11" xfId="62" applyBorder="1" applyAlignment="1">
      <alignment horizontal="center" vertical="center"/>
    </xf>
    <xf numFmtId="0" fontId="83" fillId="32" borderId="15" xfId="62" applyBorder="1" applyAlignment="1">
      <alignment horizontal="center"/>
    </xf>
    <xf numFmtId="0" fontId="83" fillId="32" borderId="15" xfId="62" applyBorder="1" applyAlignment="1">
      <alignment horizontal="center" wrapText="1"/>
    </xf>
    <xf numFmtId="0" fontId="83" fillId="38" borderId="11" xfId="62" applyFill="1" applyBorder="1" applyAlignment="1">
      <alignment horizontal="center" vertical="center"/>
    </xf>
    <xf numFmtId="0" fontId="83" fillId="32" borderId="15" xfId="62" applyBorder="1" applyAlignment="1">
      <alignment horizontal="center" vertical="center"/>
    </xf>
    <xf numFmtId="0" fontId="49" fillId="28" borderId="7" xfId="50" applyFont="1" applyAlignment="1">
      <alignment horizontal="center" vertical="center"/>
    </xf>
    <xf numFmtId="0" fontId="13" fillId="35" borderId="22" xfId="0" applyFont="1" applyFill="1" applyBorder="1" applyAlignment="1">
      <alignment horizontal="center"/>
    </xf>
    <xf numFmtId="0" fontId="0" fillId="8" borderId="11" xfId="21" applyBorder="1" applyAlignment="1">
      <alignment horizontal="center" vertical="center"/>
    </xf>
    <xf numFmtId="0" fontId="0" fillId="3" borderId="15" xfId="16" applyBorder="1" applyAlignment="1">
      <alignment horizontal="center" wrapText="1"/>
    </xf>
    <xf numFmtId="0" fontId="0" fillId="3" borderId="11" xfId="16" applyBorder="1" applyAlignment="1">
      <alignment horizontal="center" vertical="center"/>
    </xf>
    <xf numFmtId="0" fontId="0" fillId="15" borderId="15" xfId="28" applyFont="1" applyBorder="1" applyAlignment="1">
      <alignment horizontal="center" wrapText="1"/>
    </xf>
    <xf numFmtId="0" fontId="95" fillId="15" borderId="15" xfId="28" applyFont="1" applyBorder="1" applyAlignment="1">
      <alignment horizontal="center" wrapText="1"/>
    </xf>
    <xf numFmtId="0" fontId="0" fillId="38" borderId="11" xfId="16" applyFill="1" applyBorder="1" applyAlignment="1">
      <alignment horizontal="center" vertical="center"/>
    </xf>
    <xf numFmtId="0" fontId="0" fillId="31" borderId="15" xfId="56" applyFont="1" applyBorder="1" applyAlignment="1">
      <alignment horizontal="center"/>
    </xf>
    <xf numFmtId="0" fontId="0" fillId="31" borderId="15" xfId="56" applyFont="1" applyBorder="1" applyAlignment="1">
      <alignment horizontal="center" vertical="center"/>
    </xf>
    <xf numFmtId="0" fontId="31" fillId="31" borderId="27" xfId="56" applyFont="1" applyBorder="1" applyAlignment="1">
      <alignment horizontal="center"/>
    </xf>
    <xf numFmtId="0" fontId="95" fillId="0" borderId="15" xfId="16" applyFont="1" applyFill="1" applyBorder="1" applyAlignment="1">
      <alignment horizontal="center" wrapText="1"/>
    </xf>
    <xf numFmtId="0" fontId="0" fillId="15" borderId="11" xfId="28" applyFont="1" applyBorder="1" applyAlignment="1">
      <alignment horizontal="center" vertical="center"/>
    </xf>
    <xf numFmtId="0" fontId="0" fillId="15" borderId="15" xfId="28" applyFont="1" applyBorder="1" applyAlignment="1">
      <alignment horizontal="center"/>
    </xf>
    <xf numFmtId="0" fontId="0" fillId="3" borderId="2" xfId="16" applyBorder="1" applyAlignment="1">
      <alignment horizontal="center" vertical="center"/>
    </xf>
    <xf numFmtId="0" fontId="0" fillId="17" borderId="11" xfId="30" applyFont="1" applyBorder="1" applyAlignment="1">
      <alignment horizontal="center" vertical="center"/>
    </xf>
    <xf numFmtId="0" fontId="83" fillId="32" borderId="11" xfId="62" applyBorder="1" applyAlignment="1">
      <alignment horizontal="center"/>
    </xf>
    <xf numFmtId="0" fontId="0" fillId="8" borderId="11" xfId="21" applyBorder="1" applyAlignment="1">
      <alignment horizontal="center"/>
    </xf>
    <xf numFmtId="0" fontId="0" fillId="17" borderId="11" xfId="30" applyFont="1" applyBorder="1" applyAlignment="1">
      <alignment horizontal="center"/>
    </xf>
    <xf numFmtId="0" fontId="0" fillId="15" borderId="11" xfId="28" applyFont="1" applyBorder="1" applyAlignment="1">
      <alignment horizontal="center"/>
    </xf>
    <xf numFmtId="0" fontId="0" fillId="7" borderId="15" xfId="20" applyBorder="1" applyAlignment="1">
      <alignment horizontal="center" wrapText="1"/>
    </xf>
    <xf numFmtId="0" fontId="0" fillId="7" borderId="11" xfId="20" applyBorder="1" applyAlignment="1">
      <alignment horizontal="center" vertical="center"/>
    </xf>
    <xf numFmtId="0" fontId="0" fillId="7" borderId="11" xfId="20" applyBorder="1" applyAlignment="1">
      <alignment horizontal="center"/>
    </xf>
    <xf numFmtId="0" fontId="96" fillId="32" borderId="11" xfId="62" applyFont="1" applyBorder="1" applyAlignment="1">
      <alignment horizontal="center" vertical="center"/>
    </xf>
    <xf numFmtId="0" fontId="16" fillId="38" borderId="15" xfId="0" applyFont="1" applyFill="1" applyBorder="1" applyAlignment="1">
      <alignment horizontal="center" vertical="center"/>
    </xf>
    <xf numFmtId="0" fontId="57" fillId="17" borderId="15" xfId="30" applyFont="1" applyBorder="1" applyAlignment="1">
      <alignment horizontal="center" vertical="center"/>
    </xf>
    <xf numFmtId="0" fontId="0" fillId="38" borderId="11" xfId="20" applyFill="1" applyBorder="1" applyAlignment="1">
      <alignment horizontal="center" vertical="center"/>
    </xf>
    <xf numFmtId="0" fontId="49" fillId="18" borderId="11" xfId="31" applyFont="1" applyBorder="1" applyAlignment="1">
      <alignment horizontal="center"/>
    </xf>
    <xf numFmtId="0" fontId="0" fillId="6" borderId="11" xfId="19" applyBorder="1" applyAlignment="1">
      <alignment horizontal="center"/>
    </xf>
    <xf numFmtId="0" fontId="95" fillId="0" borderId="15" xfId="38" applyFont="1" applyFill="1" applyBorder="1" applyAlignment="1">
      <alignment horizontal="center" wrapText="1"/>
    </xf>
    <xf numFmtId="0" fontId="0" fillId="38" borderId="11" xfId="38" applyFont="1" applyFill="1" applyBorder="1" applyAlignment="1">
      <alignment horizontal="center" vertical="center"/>
    </xf>
    <xf numFmtId="0" fontId="0" fillId="36" borderId="11" xfId="38" applyFont="1" applyFill="1" applyBorder="1" applyAlignment="1">
      <alignment horizontal="center" vertical="center"/>
    </xf>
    <xf numFmtId="0" fontId="95" fillId="0" borderId="15" xfId="29" applyFont="1" applyFill="1" applyBorder="1" applyAlignment="1">
      <alignment horizontal="center" wrapText="1"/>
    </xf>
    <xf numFmtId="0" fontId="8" fillId="35" borderId="15" xfId="0" applyFont="1" applyFill="1" applyBorder="1" applyAlignment="1">
      <alignment horizontal="center"/>
    </xf>
    <xf numFmtId="0" fontId="88" fillId="36" borderId="15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/>
    </xf>
    <xf numFmtId="0" fontId="0" fillId="38" borderId="15" xfId="29" applyFont="1" applyFill="1" applyBorder="1" applyAlignment="1">
      <alignment horizontal="center" vertical="center"/>
    </xf>
    <xf numFmtId="0" fontId="0" fillId="36" borderId="15" xfId="29" applyFont="1" applyFill="1" applyBorder="1" applyAlignment="1">
      <alignment horizontal="center" vertical="center"/>
    </xf>
    <xf numFmtId="0" fontId="0" fillId="36" borderId="15" xfId="56" applyFont="1" applyFill="1" applyBorder="1" applyAlignment="1">
      <alignment horizontal="center"/>
    </xf>
    <xf numFmtId="0" fontId="0" fillId="9" borderId="15" xfId="22" applyBorder="1" applyAlignment="1">
      <alignment horizontal="center" vertical="center"/>
    </xf>
    <xf numFmtId="0" fontId="0" fillId="36" borderId="11" xfId="16" applyFill="1" applyBorder="1" applyAlignment="1">
      <alignment horizontal="center"/>
    </xf>
    <xf numFmtId="0" fontId="0" fillId="3" borderId="15" xfId="16" applyBorder="1" applyAlignment="1">
      <alignment horizontal="center" vertical="center"/>
    </xf>
    <xf numFmtId="0" fontId="0" fillId="38" borderId="11" xfId="28" applyFont="1" applyFill="1" applyBorder="1" applyAlignment="1">
      <alignment horizontal="center" vertical="center"/>
    </xf>
    <xf numFmtId="0" fontId="0" fillId="44" borderId="11" xfId="28" applyFont="1" applyFill="1" applyBorder="1" applyAlignment="1">
      <alignment horizontal="center" vertical="center"/>
    </xf>
    <xf numFmtId="0" fontId="83" fillId="31" borderId="15" xfId="56" applyFont="1" applyBorder="1" applyAlignment="1">
      <alignment horizontal="center" vertical="center"/>
    </xf>
    <xf numFmtId="0" fontId="83" fillId="31" borderId="15" xfId="56" applyFont="1" applyBorder="1" applyAlignment="1">
      <alignment horizontal="center"/>
    </xf>
    <xf numFmtId="0" fontId="83" fillId="44" borderId="15" xfId="56" applyFont="1" applyFill="1" applyBorder="1" applyAlignment="1">
      <alignment horizontal="center" vertical="center"/>
    </xf>
    <xf numFmtId="0" fontId="49" fillId="36" borderId="15" xfId="56" applyFont="1" applyFill="1" applyBorder="1" applyAlignment="1">
      <alignment horizontal="center" vertical="center"/>
    </xf>
    <xf numFmtId="0" fontId="49" fillId="21" borderId="11" xfId="34" applyFont="1" applyBorder="1" applyAlignment="1">
      <alignment horizontal="center" vertical="center"/>
    </xf>
    <xf numFmtId="0" fontId="8" fillId="38" borderId="11" xfId="0" applyFont="1" applyFill="1" applyBorder="1" applyAlignment="1">
      <alignment horizontal="center"/>
    </xf>
    <xf numFmtId="0" fontId="60" fillId="31" borderId="27" xfId="56" applyFont="1" applyBorder="1" applyAlignment="1">
      <alignment horizontal="center"/>
    </xf>
    <xf numFmtId="0" fontId="83" fillId="38" borderId="15" xfId="56" applyFont="1" applyFill="1" applyBorder="1" applyAlignment="1">
      <alignment horizontal="center" vertical="center"/>
    </xf>
    <xf numFmtId="0" fontId="49" fillId="36" borderId="11" xfId="38" applyFont="1" applyFill="1" applyBorder="1" applyAlignment="1">
      <alignment horizontal="center"/>
    </xf>
    <xf numFmtId="0" fontId="83" fillId="44" borderId="11" xfId="62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0" fillId="44" borderId="11" xfId="16" applyFill="1" applyBorder="1" applyAlignment="1">
      <alignment horizontal="center" vertical="center"/>
    </xf>
    <xf numFmtId="0" fontId="0" fillId="44" borderId="15" xfId="29" applyFont="1" applyFill="1" applyBorder="1" applyAlignment="1">
      <alignment horizontal="center" vertical="center"/>
    </xf>
    <xf numFmtId="0" fontId="16" fillId="44" borderId="15" xfId="0" applyFont="1" applyFill="1" applyBorder="1" applyAlignment="1">
      <alignment horizontal="center" vertical="center"/>
    </xf>
    <xf numFmtId="0" fontId="0" fillId="44" borderId="11" xfId="38" applyFont="1" applyFill="1" applyBorder="1" applyAlignment="1">
      <alignment horizontal="center" vertical="center"/>
    </xf>
    <xf numFmtId="0" fontId="8" fillId="44" borderId="11" xfId="0" applyFont="1" applyFill="1" applyBorder="1" applyAlignment="1">
      <alignment horizontal="center"/>
    </xf>
    <xf numFmtId="0" fontId="0" fillId="44" borderId="11" xfId="20" applyFill="1" applyBorder="1" applyAlignment="1">
      <alignment horizontal="center" vertical="center"/>
    </xf>
    <xf numFmtId="0" fontId="16" fillId="44" borderId="15" xfId="56" applyFont="1" applyFill="1" applyBorder="1" applyAlignment="1">
      <alignment horizontal="center" vertical="center"/>
    </xf>
    <xf numFmtId="0" fontId="57" fillId="44" borderId="15" xfId="56" applyFont="1" applyFill="1" applyBorder="1" applyAlignment="1">
      <alignment horizontal="center"/>
    </xf>
    <xf numFmtId="0" fontId="16" fillId="44" borderId="11" xfId="56" applyFont="1" applyFill="1" applyBorder="1" applyAlignment="1">
      <alignment horizontal="center" vertical="center"/>
    </xf>
    <xf numFmtId="0" fontId="16" fillId="44" borderId="16" xfId="56" applyFont="1" applyFill="1" applyBorder="1" applyAlignment="1">
      <alignment horizontal="center" vertical="center"/>
    </xf>
    <xf numFmtId="0" fontId="0" fillId="44" borderId="15" xfId="16" applyFill="1" applyBorder="1" applyAlignment="1">
      <alignment horizontal="center" vertical="center"/>
    </xf>
    <xf numFmtId="0" fontId="0" fillId="44" borderId="15" xfId="16" applyFill="1" applyBorder="1" applyAlignment="1">
      <alignment horizontal="center"/>
    </xf>
    <xf numFmtId="0" fontId="83" fillId="44" borderId="15" xfId="56" applyFont="1" applyFill="1" applyBorder="1" applyAlignment="1">
      <alignment horizontal="center"/>
    </xf>
    <xf numFmtId="0" fontId="16" fillId="44" borderId="27" xfId="56" applyFont="1" applyFill="1" applyBorder="1" applyAlignment="1">
      <alignment horizontal="center" vertical="center"/>
    </xf>
    <xf numFmtId="0" fontId="57" fillId="44" borderId="27" xfId="56" applyFont="1" applyFill="1" applyBorder="1" applyAlignment="1">
      <alignment horizontal="center" vertical="center"/>
    </xf>
    <xf numFmtId="0" fontId="57" fillId="44" borderId="11" xfId="56" applyFont="1" applyFill="1" applyBorder="1" applyAlignment="1">
      <alignment horizontal="center"/>
    </xf>
    <xf numFmtId="0" fontId="57" fillId="44" borderId="15" xfId="56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/>
    </xf>
    <xf numFmtId="0" fontId="8" fillId="40" borderId="15" xfId="0" applyFont="1" applyFill="1" applyBorder="1" applyAlignment="1">
      <alignment horizontal="center"/>
    </xf>
    <xf numFmtId="0" fontId="67" fillId="15" borderId="11" xfId="28" applyBorder="1" applyAlignment="1">
      <alignment horizontal="center" vertical="center"/>
    </xf>
    <xf numFmtId="0" fontId="0" fillId="3" borderId="27" xfId="16" applyBorder="1" applyAlignment="1">
      <alignment horizontal="center" vertical="center"/>
    </xf>
    <xf numFmtId="0" fontId="0" fillId="3" borderId="28" xfId="16" applyBorder="1" applyAlignment="1">
      <alignment horizontal="center" vertical="center"/>
    </xf>
    <xf numFmtId="0" fontId="0" fillId="15" borderId="27" xfId="28" applyFont="1" applyBorder="1" applyAlignment="1">
      <alignment horizontal="center"/>
    </xf>
    <xf numFmtId="0" fontId="31" fillId="31" borderId="15" xfId="56" applyFont="1" applyBorder="1" applyAlignment="1">
      <alignment horizontal="center"/>
    </xf>
    <xf numFmtId="0" fontId="49" fillId="15" borderId="11" xfId="28" applyFont="1" applyBorder="1" applyAlignment="1">
      <alignment horizontal="center" vertical="center"/>
    </xf>
    <xf numFmtId="0" fontId="8" fillId="37" borderId="15" xfId="0" applyFont="1" applyFill="1" applyBorder="1" applyAlignment="1">
      <alignment horizontal="center"/>
    </xf>
    <xf numFmtId="0" fontId="0" fillId="44" borderId="15" xfId="56" applyFont="1" applyFill="1" applyBorder="1" applyAlignment="1">
      <alignment horizontal="center" vertical="center"/>
    </xf>
    <xf numFmtId="0" fontId="0" fillId="38" borderId="15" xfId="56" applyFont="1" applyFill="1" applyBorder="1" applyAlignment="1">
      <alignment horizontal="center" vertical="center"/>
    </xf>
    <xf numFmtId="0" fontId="16" fillId="38" borderId="16" xfId="0" applyFont="1" applyFill="1" applyBorder="1" applyAlignment="1">
      <alignment horizontal="center" vertical="center"/>
    </xf>
    <xf numFmtId="0" fontId="83" fillId="38" borderId="11" xfId="62" applyFill="1" applyBorder="1" applyAlignment="1">
      <alignment horizontal="center"/>
    </xf>
    <xf numFmtId="0" fontId="83" fillId="44" borderId="11" xfId="62" applyFill="1" applyBorder="1" applyAlignment="1">
      <alignment horizontal="center"/>
    </xf>
    <xf numFmtId="0" fontId="57" fillId="45" borderId="15" xfId="56" applyFont="1" applyFill="1" applyBorder="1" applyAlignment="1">
      <alignment horizontal="center"/>
    </xf>
    <xf numFmtId="0" fontId="16" fillId="45" borderId="15" xfId="56" applyFont="1" applyFill="1" applyBorder="1" applyAlignment="1">
      <alignment horizontal="center" vertical="center"/>
    </xf>
    <xf numFmtId="0" fontId="0" fillId="45" borderId="15" xfId="56" applyFont="1" applyFill="1" applyBorder="1" applyAlignment="1">
      <alignment horizontal="center"/>
    </xf>
    <xf numFmtId="0" fontId="0" fillId="45" borderId="15" xfId="56" applyFont="1" applyFill="1" applyBorder="1" applyAlignment="1">
      <alignment horizontal="center" vertical="center"/>
    </xf>
    <xf numFmtId="0" fontId="16" fillId="45" borderId="15" xfId="0" applyFont="1" applyFill="1" applyBorder="1" applyAlignment="1">
      <alignment horizontal="center" vertical="center"/>
    </xf>
    <xf numFmtId="0" fontId="8" fillId="45" borderId="11" xfId="0" applyFont="1" applyFill="1" applyBorder="1" applyAlignment="1">
      <alignment horizontal="center"/>
    </xf>
    <xf numFmtId="0" fontId="83" fillId="45" borderId="11" xfId="62" applyFill="1" applyBorder="1" applyAlignment="1">
      <alignment horizontal="center"/>
    </xf>
    <xf numFmtId="0" fontId="57" fillId="45" borderId="11" xfId="56" applyFont="1" applyFill="1" applyBorder="1" applyAlignment="1">
      <alignment horizontal="center"/>
    </xf>
    <xf numFmtId="0" fontId="16" fillId="45" borderId="11" xfId="56" applyFont="1" applyFill="1" applyBorder="1" applyAlignment="1">
      <alignment horizontal="center" vertical="center"/>
    </xf>
    <xf numFmtId="0" fontId="49" fillId="15" borderId="15" xfId="28" applyFont="1" applyBorder="1" applyAlignment="1">
      <alignment horizontal="center" vertical="center"/>
    </xf>
    <xf numFmtId="0" fontId="29" fillId="45" borderId="15" xfId="56" applyFont="1" applyFill="1" applyBorder="1" applyAlignment="1">
      <alignment horizontal="center"/>
    </xf>
    <xf numFmtId="0" fontId="16" fillId="45" borderId="15" xfId="0" applyFont="1" applyFill="1" applyBorder="1" applyAlignment="1">
      <alignment horizontal="center" vertical="center" wrapText="1"/>
    </xf>
    <xf numFmtId="0" fontId="95" fillId="45" borderId="15" xfId="16" applyFont="1" applyFill="1" applyBorder="1" applyAlignment="1">
      <alignment horizontal="center" wrapText="1"/>
    </xf>
    <xf numFmtId="0" fontId="16" fillId="45" borderId="11" xfId="0" applyFont="1" applyFill="1" applyBorder="1" applyAlignment="1">
      <alignment horizontal="center" vertical="center"/>
    </xf>
    <xf numFmtId="0" fontId="16" fillId="45" borderId="16" xfId="0" applyFont="1" applyFill="1" applyBorder="1" applyAlignment="1">
      <alignment horizontal="center" vertical="center"/>
    </xf>
    <xf numFmtId="0" fontId="0" fillId="4" borderId="11" xfId="17" applyBorder="1" applyAlignment="1">
      <alignment horizontal="center" vertical="center"/>
    </xf>
    <xf numFmtId="0" fontId="0" fillId="4" borderId="16" xfId="17" applyBorder="1" applyAlignment="1">
      <alignment horizontal="center" vertical="center"/>
    </xf>
    <xf numFmtId="0" fontId="0" fillId="4" borderId="15" xfId="17" applyBorder="1" applyAlignment="1">
      <alignment horizontal="center" vertical="center"/>
    </xf>
    <xf numFmtId="0" fontId="0" fillId="4" borderId="15" xfId="17" applyBorder="1" applyAlignment="1">
      <alignment horizontal="center"/>
    </xf>
    <xf numFmtId="0" fontId="49" fillId="16" borderId="11" xfId="29" applyFont="1" applyBorder="1" applyAlignment="1">
      <alignment horizontal="center" vertical="center"/>
    </xf>
    <xf numFmtId="0" fontId="49" fillId="16" borderId="16" xfId="29" applyFont="1" applyBorder="1" applyAlignment="1">
      <alignment horizontal="center" vertical="center"/>
    </xf>
    <xf numFmtId="0" fontId="49" fillId="16" borderId="15" xfId="29" applyFont="1" applyBorder="1" applyAlignment="1">
      <alignment horizontal="center" vertical="center"/>
    </xf>
    <xf numFmtId="0" fontId="49" fillId="16" borderId="15" xfId="29" applyFont="1" applyBorder="1" applyAlignment="1">
      <alignment horizontal="center"/>
    </xf>
    <xf numFmtId="0" fontId="96" fillId="36" borderId="11" xfId="62" applyFont="1" applyFill="1" applyBorder="1" applyAlignment="1">
      <alignment horizontal="center"/>
    </xf>
    <xf numFmtId="0" fontId="7" fillId="16" borderId="15" xfId="29" applyFont="1" applyBorder="1" applyAlignment="1">
      <alignment horizontal="center" vertical="center" wrapText="1"/>
    </xf>
    <xf numFmtId="0" fontId="95" fillId="4" borderId="15" xfId="17" applyFont="1" applyBorder="1" applyAlignment="1">
      <alignment horizontal="center" vertical="center" wrapText="1"/>
    </xf>
    <xf numFmtId="0" fontId="16" fillId="39" borderId="13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 vertical="center" wrapText="1"/>
    </xf>
    <xf numFmtId="0" fontId="7" fillId="18" borderId="15" xfId="31" applyFont="1" applyBorder="1" applyAlignment="1">
      <alignment horizontal="center" wrapText="1"/>
    </xf>
    <xf numFmtId="0" fontId="95" fillId="6" borderId="15" xfId="19" applyFont="1" applyBorder="1" applyAlignment="1">
      <alignment horizontal="center" wrapText="1"/>
    </xf>
    <xf numFmtId="0" fontId="29" fillId="17" borderId="27" xfId="30" applyFont="1" applyBorder="1" applyAlignment="1">
      <alignment horizontal="center" wrapText="1"/>
    </xf>
    <xf numFmtId="0" fontId="29" fillId="17" borderId="15" xfId="30" applyFont="1" applyBorder="1" applyAlignment="1">
      <alignment horizontal="center" wrapText="1"/>
    </xf>
    <xf numFmtId="0" fontId="97" fillId="11" borderId="15" xfId="24" applyFont="1" applyBorder="1" applyAlignment="1">
      <alignment horizontal="center" vertical="center" wrapText="1"/>
    </xf>
    <xf numFmtId="0" fontId="95" fillId="3" borderId="15" xfId="16" applyFont="1" applyBorder="1" applyAlignment="1">
      <alignment horizontal="center" wrapText="1"/>
    </xf>
    <xf numFmtId="0" fontId="7" fillId="16" borderId="15" xfId="29" applyFont="1" applyBorder="1" applyAlignment="1">
      <alignment horizontal="center" wrapText="1"/>
    </xf>
    <xf numFmtId="0" fontId="95" fillId="4" borderId="15" xfId="17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97" fillId="6" borderId="15" xfId="19" applyFont="1" applyBorder="1" applyAlignment="1">
      <alignment horizontal="center" wrapText="1"/>
    </xf>
    <xf numFmtId="0" fontId="97" fillId="12" borderId="11" xfId="25" applyFont="1" applyBorder="1" applyAlignment="1">
      <alignment horizontal="center" vertical="center"/>
    </xf>
    <xf numFmtId="0" fontId="29" fillId="18" borderId="15" xfId="31" applyFont="1" applyBorder="1" applyAlignment="1">
      <alignment horizontal="center" wrapText="1"/>
    </xf>
    <xf numFmtId="0" fontId="97" fillId="0" borderId="15" xfId="0" applyFont="1" applyBorder="1" applyAlignment="1">
      <alignment/>
    </xf>
    <xf numFmtId="0" fontId="97" fillId="5" borderId="15" xfId="18" applyFont="1" applyBorder="1" applyAlignment="1">
      <alignment horizontal="center" vertical="center" wrapText="1"/>
    </xf>
    <xf numFmtId="0" fontId="98" fillId="32" borderId="15" xfId="62" applyFont="1" applyBorder="1" applyAlignment="1">
      <alignment horizontal="center" wrapText="1"/>
    </xf>
    <xf numFmtId="0" fontId="15" fillId="39" borderId="13" xfId="0" applyFont="1" applyFill="1" applyBorder="1" applyAlignment="1">
      <alignment horizontal="center" vertical="center" wrapText="1"/>
    </xf>
    <xf numFmtId="0" fontId="15" fillId="39" borderId="27" xfId="0" applyFont="1" applyFill="1" applyBorder="1" applyAlignment="1">
      <alignment horizontal="center" vertical="center" wrapText="1"/>
    </xf>
    <xf numFmtId="0" fontId="7" fillId="18" borderId="13" xfId="31" applyFont="1" applyBorder="1" applyAlignment="1">
      <alignment horizontal="center" vertical="center" wrapText="1"/>
    </xf>
    <xf numFmtId="0" fontId="7" fillId="18" borderId="27" xfId="31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/>
    </xf>
    <xf numFmtId="0" fontId="95" fillId="0" borderId="27" xfId="0" applyFont="1" applyBorder="1" applyAlignment="1">
      <alignment horizontal="center"/>
    </xf>
    <xf numFmtId="0" fontId="99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95" fillId="12" borderId="13" xfId="25" applyFont="1" applyBorder="1" applyAlignment="1">
      <alignment horizontal="center" vertical="center" wrapText="1"/>
    </xf>
    <xf numFmtId="0" fontId="95" fillId="12" borderId="27" xfId="25" applyFont="1" applyBorder="1" applyAlignment="1">
      <alignment horizontal="center" vertical="center" wrapText="1"/>
    </xf>
    <xf numFmtId="0" fontId="16" fillId="39" borderId="13" xfId="0" applyFont="1" applyFill="1" applyBorder="1" applyAlignment="1">
      <alignment horizontal="center" vertical="center" wrapText="1"/>
    </xf>
    <xf numFmtId="0" fontId="16" fillId="39" borderId="27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39" borderId="15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5" fillId="40" borderId="15" xfId="0" applyFont="1" applyFill="1" applyBorder="1" applyAlignment="1">
      <alignment horizontal="center" vertical="center" wrapText="1"/>
    </xf>
    <xf numFmtId="0" fontId="19" fillId="40" borderId="15" xfId="0" applyFont="1" applyFill="1" applyBorder="1" applyAlignment="1">
      <alignment horizontal="center" vertical="center" wrapText="1"/>
    </xf>
    <xf numFmtId="0" fontId="95" fillId="6" borderId="15" xfId="19" applyFont="1" applyBorder="1" applyAlignment="1">
      <alignment horizontal="center" vertical="center" wrapText="1"/>
    </xf>
    <xf numFmtId="0" fontId="22" fillId="39" borderId="13" xfId="0" applyFont="1" applyFill="1" applyBorder="1" applyAlignment="1">
      <alignment horizontal="center" vertical="center" wrapText="1"/>
    </xf>
    <xf numFmtId="0" fontId="22" fillId="39" borderId="27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4" fillId="39" borderId="27" xfId="0" applyFont="1" applyFill="1" applyBorder="1" applyAlignment="1">
      <alignment horizontal="center" vertical="center" wrapText="1"/>
    </xf>
    <xf numFmtId="0" fontId="7" fillId="41" borderId="32" xfId="37" applyFont="1" applyFill="1" applyBorder="1" applyAlignment="1">
      <alignment horizontal="center" vertical="center" wrapText="1"/>
    </xf>
    <xf numFmtId="0" fontId="7" fillId="41" borderId="33" xfId="37" applyFont="1" applyFill="1" applyBorder="1" applyAlignment="1">
      <alignment horizontal="center" vertical="center" wrapText="1"/>
    </xf>
    <xf numFmtId="0" fontId="7" fillId="41" borderId="34" xfId="37" applyFont="1" applyFill="1" applyBorder="1" applyAlignment="1">
      <alignment horizontal="center" vertical="center" wrapText="1"/>
    </xf>
    <xf numFmtId="0" fontId="7" fillId="41" borderId="35" xfId="37" applyFont="1" applyFill="1" applyBorder="1" applyAlignment="1">
      <alignment horizontal="center" vertical="center" wrapText="1"/>
    </xf>
    <xf numFmtId="0" fontId="95" fillId="42" borderId="13" xfId="15" applyFont="1" applyFill="1" applyBorder="1" applyAlignment="1">
      <alignment horizontal="center" vertical="center" wrapText="1"/>
    </xf>
    <xf numFmtId="0" fontId="95" fillId="42" borderId="27" xfId="15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95" fillId="11" borderId="37" xfId="24" applyFont="1" applyBorder="1" applyAlignment="1">
      <alignment horizontal="center" vertical="center" wrapText="1"/>
    </xf>
    <xf numFmtId="0" fontId="95" fillId="11" borderId="38" xfId="24" applyFont="1" applyBorder="1" applyAlignment="1">
      <alignment horizontal="center" vertical="center" wrapText="1"/>
    </xf>
    <xf numFmtId="0" fontId="95" fillId="11" borderId="36" xfId="24" applyFont="1" applyBorder="1" applyAlignment="1">
      <alignment horizontal="center" vertical="center" wrapText="1"/>
    </xf>
    <xf numFmtId="0" fontId="95" fillId="11" borderId="33" xfId="24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95" fillId="5" borderId="37" xfId="18" applyFont="1" applyBorder="1" applyAlignment="1">
      <alignment horizontal="center" vertical="center" wrapText="1"/>
    </xf>
    <xf numFmtId="0" fontId="95" fillId="5" borderId="38" xfId="18" applyFont="1" applyBorder="1" applyAlignment="1">
      <alignment horizontal="center" vertical="center" wrapText="1"/>
    </xf>
    <xf numFmtId="0" fontId="95" fillId="5" borderId="36" xfId="18" applyFont="1" applyBorder="1" applyAlignment="1">
      <alignment horizontal="center" vertical="center" wrapText="1"/>
    </xf>
    <xf numFmtId="0" fontId="95" fillId="5" borderId="33" xfId="18" applyFont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17" fillId="39" borderId="37" xfId="0" applyFont="1" applyFill="1" applyBorder="1" applyAlignment="1">
      <alignment horizontal="center" vertical="center" wrapText="1"/>
    </xf>
    <xf numFmtId="0" fontId="17" fillId="39" borderId="3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7" fillId="17" borderId="40" xfId="30" applyFont="1" applyBorder="1" applyAlignment="1">
      <alignment horizontal="center" vertical="center" wrapText="1"/>
    </xf>
    <xf numFmtId="0" fontId="7" fillId="17" borderId="33" xfId="30" applyFont="1" applyBorder="1" applyAlignment="1">
      <alignment horizontal="center" vertical="center" wrapText="1"/>
    </xf>
    <xf numFmtId="0" fontId="7" fillId="17" borderId="41" xfId="30" applyFont="1" applyBorder="1" applyAlignment="1">
      <alignment horizontal="center" vertical="center" wrapText="1"/>
    </xf>
    <xf numFmtId="0" fontId="7" fillId="17" borderId="35" xfId="3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98" fillId="32" borderId="13" xfId="62" applyFont="1" applyBorder="1" applyAlignment="1">
      <alignment horizontal="center" vertical="center" wrapText="1"/>
    </xf>
    <xf numFmtId="0" fontId="98" fillId="32" borderId="27" xfId="62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29" fillId="17" borderId="40" xfId="30" applyFont="1" applyBorder="1" applyAlignment="1">
      <alignment horizontal="center" vertical="center" wrapText="1"/>
    </xf>
    <xf numFmtId="0" fontId="29" fillId="17" borderId="33" xfId="30" applyFont="1" applyBorder="1" applyAlignment="1">
      <alignment horizontal="center" vertical="center" wrapText="1"/>
    </xf>
    <xf numFmtId="0" fontId="29" fillId="17" borderId="41" xfId="30" applyFont="1" applyBorder="1" applyAlignment="1">
      <alignment horizontal="center" vertical="center" wrapText="1"/>
    </xf>
    <xf numFmtId="0" fontId="29" fillId="17" borderId="35" xfId="30" applyFont="1" applyBorder="1" applyAlignment="1">
      <alignment horizontal="center" vertical="center" wrapText="1"/>
    </xf>
    <xf numFmtId="0" fontId="97" fillId="11" borderId="36" xfId="24" applyFont="1" applyBorder="1" applyAlignment="1">
      <alignment horizontal="center" vertical="center" wrapText="1"/>
    </xf>
    <xf numFmtId="0" fontId="97" fillId="11" borderId="33" xfId="24" applyFont="1" applyBorder="1" applyAlignment="1">
      <alignment horizontal="center" vertical="center" wrapText="1"/>
    </xf>
    <xf numFmtId="0" fontId="97" fillId="11" borderId="37" xfId="24" applyFont="1" applyBorder="1" applyAlignment="1">
      <alignment horizontal="center" vertical="center" wrapText="1"/>
    </xf>
    <xf numFmtId="0" fontId="97" fillId="11" borderId="38" xfId="24" applyFont="1" applyBorder="1" applyAlignment="1">
      <alignment horizontal="center" vertical="center" wrapText="1"/>
    </xf>
    <xf numFmtId="0" fontId="97" fillId="5" borderId="36" xfId="18" applyFont="1" applyBorder="1" applyAlignment="1">
      <alignment horizontal="center" vertical="center" wrapText="1"/>
    </xf>
    <xf numFmtId="0" fontId="97" fillId="5" borderId="40" xfId="18" applyFont="1" applyBorder="1" applyAlignment="1">
      <alignment horizontal="center" vertical="center" wrapText="1"/>
    </xf>
    <xf numFmtId="0" fontId="97" fillId="5" borderId="37" xfId="18" applyFont="1" applyBorder="1" applyAlignment="1">
      <alignment horizontal="center" vertical="center" wrapText="1"/>
    </xf>
    <xf numFmtId="0" fontId="97" fillId="5" borderId="42" xfId="18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9" fillId="18" borderId="13" xfId="31" applyFont="1" applyBorder="1" applyAlignment="1">
      <alignment horizontal="center" vertical="center" wrapText="1"/>
    </xf>
    <xf numFmtId="0" fontId="29" fillId="18" borderId="27" xfId="31" applyFont="1" applyBorder="1" applyAlignment="1">
      <alignment horizontal="center" vertical="center" wrapText="1"/>
    </xf>
    <xf numFmtId="0" fontId="97" fillId="0" borderId="13" xfId="0" applyFont="1" applyBorder="1" applyAlignment="1">
      <alignment horizontal="center"/>
    </xf>
    <xf numFmtId="0" fontId="97" fillId="0" borderId="14" xfId="0" applyFont="1" applyBorder="1" applyAlignment="1">
      <alignment horizontal="center"/>
    </xf>
    <xf numFmtId="0" fontId="100" fillId="0" borderId="13" xfId="0" applyFont="1" applyBorder="1" applyAlignment="1">
      <alignment horizontal="center"/>
    </xf>
    <xf numFmtId="0" fontId="100" fillId="0" borderId="14" xfId="0" applyFont="1" applyBorder="1" applyAlignment="1">
      <alignment horizontal="center"/>
    </xf>
    <xf numFmtId="0" fontId="97" fillId="12" borderId="13" xfId="25" applyFont="1" applyBorder="1" applyAlignment="1">
      <alignment horizontal="center" vertical="center" wrapText="1"/>
    </xf>
    <xf numFmtId="0" fontId="97" fillId="12" borderId="27" xfId="25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8" fillId="40" borderId="15" xfId="0" applyFont="1" applyFill="1" applyBorder="1" applyAlignment="1">
      <alignment horizontal="center" vertical="center" wrapText="1"/>
    </xf>
    <xf numFmtId="0" fontId="28" fillId="40" borderId="15" xfId="0" applyFont="1" applyFill="1" applyBorder="1" applyAlignment="1">
      <alignment horizontal="center" vertical="center" wrapText="1"/>
    </xf>
    <xf numFmtId="0" fontId="97" fillId="6" borderId="15" xfId="19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39" borderId="13" xfId="62" applyFont="1" applyFill="1" applyBorder="1" applyAlignment="1">
      <alignment horizontal="center" vertical="center" wrapText="1"/>
    </xf>
    <xf numFmtId="0" fontId="7" fillId="39" borderId="27" xfId="62" applyFont="1" applyFill="1" applyBorder="1" applyAlignment="1">
      <alignment horizontal="center" vertical="center" wrapText="1"/>
    </xf>
    <xf numFmtId="0" fontId="29" fillId="39" borderId="13" xfId="62" applyFont="1" applyFill="1" applyBorder="1" applyAlignment="1">
      <alignment horizontal="center" vertical="center" wrapText="1"/>
    </xf>
    <xf numFmtId="0" fontId="29" fillId="39" borderId="27" xfId="62" applyFont="1" applyFill="1" applyBorder="1" applyAlignment="1">
      <alignment horizontal="center" vertical="center" wrapText="1"/>
    </xf>
    <xf numFmtId="0" fontId="100" fillId="0" borderId="13" xfId="16" applyFont="1" applyFill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 wrapText="1"/>
    </xf>
    <xf numFmtId="0" fontId="95" fillId="6" borderId="13" xfId="19" applyFont="1" applyBorder="1" applyAlignment="1">
      <alignment horizontal="center" vertical="center" wrapText="1"/>
    </xf>
    <xf numFmtId="0" fontId="95" fillId="6" borderId="27" xfId="19" applyFont="1" applyBorder="1" applyAlignment="1">
      <alignment horizontal="center" vertical="center" wrapText="1"/>
    </xf>
    <xf numFmtId="0" fontId="95" fillId="15" borderId="13" xfId="28" applyFont="1" applyBorder="1" applyAlignment="1">
      <alignment horizontal="center" vertical="center" wrapText="1"/>
    </xf>
    <xf numFmtId="0" fontId="95" fillId="0" borderId="27" xfId="0" applyFont="1" applyBorder="1" applyAlignment="1">
      <alignment horizontal="center" vertical="center" wrapText="1"/>
    </xf>
    <xf numFmtId="0" fontId="95" fillId="3" borderId="13" xfId="16" applyFont="1" applyBorder="1" applyAlignment="1">
      <alignment horizontal="center" vertical="center" wrapText="1"/>
    </xf>
    <xf numFmtId="0" fontId="95" fillId="3" borderId="27" xfId="16" applyFont="1" applyBorder="1" applyAlignment="1">
      <alignment horizontal="center" vertical="center" wrapText="1"/>
    </xf>
    <xf numFmtId="0" fontId="101" fillId="32" borderId="13" xfId="62" applyFont="1" applyBorder="1" applyAlignment="1">
      <alignment horizontal="center" vertical="center" wrapText="1"/>
    </xf>
    <xf numFmtId="0" fontId="101" fillId="32" borderId="27" xfId="62" applyFont="1" applyBorder="1" applyAlignment="1">
      <alignment horizontal="center" vertical="center" wrapText="1"/>
    </xf>
    <xf numFmtId="0" fontId="95" fillId="7" borderId="13" xfId="20" applyFont="1" applyBorder="1" applyAlignment="1">
      <alignment horizontal="center" vertical="center" wrapText="1"/>
    </xf>
    <xf numFmtId="0" fontId="95" fillId="7" borderId="27" xfId="20" applyFont="1" applyBorder="1" applyAlignment="1">
      <alignment horizontal="center" vertical="center" wrapText="1"/>
    </xf>
    <xf numFmtId="0" fontId="95" fillId="9" borderId="13" xfId="22" applyFont="1" applyBorder="1" applyAlignment="1">
      <alignment horizontal="center" vertical="center" wrapText="1"/>
    </xf>
    <xf numFmtId="0" fontId="95" fillId="9" borderId="27" xfId="22" applyFont="1" applyBorder="1" applyAlignment="1">
      <alignment horizontal="center" vertical="center" wrapText="1"/>
    </xf>
    <xf numFmtId="0" fontId="97" fillId="0" borderId="13" xfId="16" applyFont="1" applyFill="1" applyBorder="1" applyAlignment="1">
      <alignment horizontal="center" vertical="center" wrapText="1"/>
    </xf>
    <xf numFmtId="0" fontId="7" fillId="18" borderId="15" xfId="3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2" fillId="17" borderId="40" xfId="30" applyFont="1" applyBorder="1" applyAlignment="1">
      <alignment horizontal="center" vertical="center" wrapText="1"/>
    </xf>
    <xf numFmtId="0" fontId="32" fillId="17" borderId="33" xfId="30" applyFont="1" applyBorder="1" applyAlignment="1">
      <alignment horizontal="center" vertical="center" wrapText="1"/>
    </xf>
    <xf numFmtId="0" fontId="100" fillId="11" borderId="36" xfId="24" applyFont="1" applyBorder="1" applyAlignment="1">
      <alignment horizontal="center" vertical="center" wrapText="1"/>
    </xf>
    <xf numFmtId="0" fontId="100" fillId="11" borderId="33" xfId="24" applyFont="1" applyBorder="1" applyAlignment="1">
      <alignment horizontal="center" vertical="center" wrapText="1"/>
    </xf>
    <xf numFmtId="0" fontId="100" fillId="3" borderId="13" xfId="16" applyFont="1" applyBorder="1" applyAlignment="1">
      <alignment horizontal="center" vertical="center" wrapText="1"/>
    </xf>
    <xf numFmtId="0" fontId="100" fillId="3" borderId="27" xfId="16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00" fillId="15" borderId="13" xfId="28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00" fillId="9" borderId="13" xfId="22" applyFont="1" applyBorder="1" applyAlignment="1">
      <alignment horizontal="center" vertical="center" wrapText="1"/>
    </xf>
    <xf numFmtId="0" fontId="100" fillId="9" borderId="27" xfId="22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4"/>
  <sheetViews>
    <sheetView zoomScalePageLayoutView="0" workbookViewId="0" topLeftCell="A34">
      <selection activeCell="B7" sqref="B7:BB7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2" width="6.8515625" style="0" customWidth="1"/>
    <col min="23" max="23" width="4.8515625" style="0" customWidth="1"/>
    <col min="24" max="38" width="3.7109375" style="0" customWidth="1"/>
    <col min="39" max="39" width="20.421875" style="0" customWidth="1"/>
    <col min="40" max="42" width="3.7109375" style="0" customWidth="1"/>
    <col min="43" max="43" width="5.140625" style="0" customWidth="1"/>
    <col min="44" max="45" width="3.7109375" style="0" customWidth="1"/>
    <col min="46" max="46" width="4.421875" style="0" customWidth="1"/>
    <col min="47" max="47" width="7.421875" style="0" customWidth="1"/>
    <col min="48" max="48" width="8.57421875" style="0" customWidth="1"/>
    <col min="49" max="55" width="3.7109375" style="0" customWidth="1"/>
    <col min="56" max="56" width="10.28125" style="0" customWidth="1"/>
    <col min="57" max="57" width="3.28125" style="0" customWidth="1"/>
  </cols>
  <sheetData>
    <row r="1" spans="1:50" ht="15">
      <c r="A1" s="1"/>
      <c r="B1" s="1"/>
      <c r="C1" s="1"/>
      <c r="D1" s="1"/>
      <c r="AO1" s="338" t="s">
        <v>26</v>
      </c>
      <c r="AP1" s="338"/>
      <c r="AQ1" s="338"/>
      <c r="AR1" s="338"/>
      <c r="AS1" s="338"/>
      <c r="AT1" s="338"/>
      <c r="AU1" s="338"/>
      <c r="AV1" s="338"/>
      <c r="AW1" s="338"/>
      <c r="AX1" s="338"/>
    </row>
    <row r="2" spans="1:56" ht="15">
      <c r="A2" s="1"/>
      <c r="B2" s="1"/>
      <c r="C2" s="1"/>
      <c r="D2" s="1"/>
      <c r="AO2" s="11" t="s">
        <v>38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</row>
    <row r="3" spans="1:56" ht="15">
      <c r="A3" s="1"/>
      <c r="B3" s="1"/>
      <c r="C3" s="1"/>
      <c r="D3" s="1"/>
      <c r="AO3" s="11" t="s">
        <v>31</v>
      </c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spans="1:55" ht="15">
      <c r="A4" s="1"/>
      <c r="B4" s="1"/>
      <c r="C4" s="1"/>
      <c r="D4" s="1"/>
      <c r="AO4" s="339" t="s">
        <v>56</v>
      </c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</row>
    <row r="5" spans="1:55" ht="15">
      <c r="A5" s="1"/>
      <c r="B5" s="1"/>
      <c r="C5" s="340" t="s">
        <v>27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6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6" ht="15">
      <c r="A6" s="1"/>
      <c r="B6" s="14"/>
      <c r="C6" s="341" t="s">
        <v>48</v>
      </c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14"/>
      <c r="AX6" s="14"/>
      <c r="AY6" s="14"/>
      <c r="AZ6" s="14"/>
      <c r="BA6" s="14"/>
      <c r="BB6" s="14"/>
      <c r="BC6" s="14"/>
      <c r="BD6" s="14"/>
    </row>
    <row r="7" spans="1:54" ht="15">
      <c r="A7" s="1"/>
      <c r="B7" s="341" t="s">
        <v>186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</row>
    <row r="8" spans="1:54" ht="19.5" customHeight="1" thickBot="1">
      <c r="A8" s="1"/>
      <c r="B8" s="13"/>
      <c r="C8" s="342" t="s">
        <v>159</v>
      </c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1" t="s">
        <v>28</v>
      </c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13"/>
      <c r="BA8" s="13"/>
      <c r="BB8" s="13"/>
    </row>
    <row r="9" spans="1:54" ht="19.5" thickBot="1">
      <c r="A9" s="1"/>
      <c r="B9" s="337" t="s">
        <v>40</v>
      </c>
      <c r="C9" s="337"/>
      <c r="D9" s="337"/>
      <c r="E9" s="337"/>
      <c r="F9" s="337"/>
      <c r="G9" s="12"/>
      <c r="H9" s="12"/>
      <c r="I9" s="12"/>
      <c r="J9" s="14"/>
      <c r="K9" s="14"/>
      <c r="L9" s="14"/>
      <c r="M9" s="14"/>
      <c r="N9" s="12"/>
      <c r="O9" s="12"/>
      <c r="P9" s="12"/>
      <c r="Q9" s="12"/>
      <c r="R9" s="12"/>
      <c r="S9" s="12"/>
      <c r="T9" s="27"/>
      <c r="U9" s="27"/>
      <c r="V9" s="27"/>
      <c r="W9" s="13"/>
      <c r="X9" s="346" t="s">
        <v>34</v>
      </c>
      <c r="Y9" s="347"/>
      <c r="Z9" s="347"/>
      <c r="AA9" s="347"/>
      <c r="AB9" s="347"/>
      <c r="AC9" s="348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13"/>
      <c r="AO9" s="13"/>
      <c r="AP9" s="13"/>
      <c r="AQ9" s="27"/>
      <c r="AR9" s="13"/>
      <c r="AS9" s="13"/>
      <c r="AT9" s="13"/>
      <c r="AU9" s="27"/>
      <c r="AV9" s="27"/>
      <c r="AW9" s="27"/>
      <c r="AX9" s="27"/>
      <c r="AY9" s="27"/>
      <c r="AZ9" s="27"/>
      <c r="BA9" s="27"/>
      <c r="BB9" s="27"/>
    </row>
    <row r="10" spans="1:56" ht="81" customHeight="1" thickBot="1">
      <c r="A10" s="349" t="s">
        <v>0</v>
      </c>
      <c r="B10" s="349" t="s">
        <v>1</v>
      </c>
      <c r="C10" s="350" t="s">
        <v>2</v>
      </c>
      <c r="D10" s="349" t="s">
        <v>3</v>
      </c>
      <c r="E10" s="22" t="s">
        <v>66</v>
      </c>
      <c r="F10" s="333" t="s">
        <v>4</v>
      </c>
      <c r="G10" s="334"/>
      <c r="H10" s="336"/>
      <c r="I10" s="28" t="s">
        <v>67</v>
      </c>
      <c r="J10" s="333" t="s">
        <v>5</v>
      </c>
      <c r="K10" s="334"/>
      <c r="L10" s="336"/>
      <c r="M10" s="28" t="s">
        <v>68</v>
      </c>
      <c r="N10" s="333" t="s">
        <v>6</v>
      </c>
      <c r="O10" s="334"/>
      <c r="P10" s="336"/>
      <c r="Q10" s="21" t="s">
        <v>69</v>
      </c>
      <c r="R10" s="333" t="s">
        <v>7</v>
      </c>
      <c r="S10" s="334"/>
      <c r="T10" s="334"/>
      <c r="U10" s="334"/>
      <c r="V10" s="336"/>
      <c r="W10" s="23" t="s">
        <v>76</v>
      </c>
      <c r="X10" s="23" t="s">
        <v>70</v>
      </c>
      <c r="Y10" s="34" t="s">
        <v>8</v>
      </c>
      <c r="Z10" s="21" t="s">
        <v>71</v>
      </c>
      <c r="AA10" s="333" t="s">
        <v>9</v>
      </c>
      <c r="AB10" s="334"/>
      <c r="AC10" s="336"/>
      <c r="AD10" s="23" t="s">
        <v>75</v>
      </c>
      <c r="AE10" s="333" t="s">
        <v>10</v>
      </c>
      <c r="AF10" s="334"/>
      <c r="AG10" s="334"/>
      <c r="AH10" s="335"/>
      <c r="AI10" s="24" t="s">
        <v>72</v>
      </c>
      <c r="AJ10" s="333" t="s">
        <v>11</v>
      </c>
      <c r="AK10" s="334"/>
      <c r="AL10" s="336"/>
      <c r="AM10" s="24" t="s">
        <v>73</v>
      </c>
      <c r="AN10" s="333" t="s">
        <v>12</v>
      </c>
      <c r="AO10" s="334"/>
      <c r="AP10" s="336"/>
      <c r="AQ10" s="22" t="s">
        <v>74</v>
      </c>
      <c r="AR10" s="334"/>
      <c r="AS10" s="334"/>
      <c r="AT10" s="335"/>
      <c r="AU10" s="20" t="s">
        <v>49</v>
      </c>
      <c r="AV10" s="333" t="s">
        <v>13</v>
      </c>
      <c r="AW10" s="334"/>
      <c r="AX10" s="336"/>
      <c r="AY10" s="22" t="s">
        <v>50</v>
      </c>
      <c r="AZ10" s="333" t="s">
        <v>14</v>
      </c>
      <c r="BA10" s="334"/>
      <c r="BB10" s="334"/>
      <c r="BC10" s="334"/>
      <c r="BD10" s="19" t="s">
        <v>29</v>
      </c>
    </row>
    <row r="11" spans="1:56" ht="16.5" thickBot="1">
      <c r="A11" s="349"/>
      <c r="B11" s="349"/>
      <c r="C11" s="350"/>
      <c r="D11" s="349"/>
      <c r="E11" s="351" t="s">
        <v>15</v>
      </c>
      <c r="F11" s="351"/>
      <c r="G11" s="351"/>
      <c r="H11" s="351"/>
      <c r="I11" s="351"/>
      <c r="J11" s="352"/>
      <c r="K11" s="352"/>
      <c r="L11" s="352"/>
      <c r="M11" s="352"/>
      <c r="N11" s="351"/>
      <c r="O11" s="351"/>
      <c r="P11" s="351"/>
      <c r="Q11" s="351"/>
      <c r="R11" s="351"/>
      <c r="S11" s="351"/>
      <c r="T11" s="351"/>
      <c r="U11" s="351"/>
      <c r="V11" s="351"/>
      <c r="W11" s="352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2"/>
      <c r="AO11" s="352"/>
      <c r="AP11" s="352"/>
      <c r="AQ11" s="351"/>
      <c r="AR11" s="352"/>
      <c r="AS11" s="352"/>
      <c r="AT11" s="352"/>
      <c r="AU11" s="351"/>
      <c r="AV11" s="351"/>
      <c r="AW11" s="351"/>
      <c r="AX11" s="351"/>
      <c r="AY11" s="351"/>
      <c r="AZ11" s="351"/>
      <c r="BA11" s="351"/>
      <c r="BB11" s="351"/>
      <c r="BC11" s="351"/>
      <c r="BD11" s="7"/>
    </row>
    <row r="12" spans="1:56" ht="18" customHeight="1" thickBot="1">
      <c r="A12" s="349"/>
      <c r="B12" s="349"/>
      <c r="C12" s="350"/>
      <c r="D12" s="349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22</v>
      </c>
      <c r="AS12" s="2"/>
      <c r="AT12" s="2">
        <v>24</v>
      </c>
      <c r="AU12" s="25">
        <v>25</v>
      </c>
      <c r="AV12" s="2">
        <v>26</v>
      </c>
      <c r="AW12" s="2">
        <v>27</v>
      </c>
      <c r="AX12" s="2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8"/>
    </row>
    <row r="13" spans="1:56" ht="18" customHeight="1" thickBot="1">
      <c r="A13" s="349"/>
      <c r="B13" s="349"/>
      <c r="C13" s="350"/>
      <c r="D13" s="349"/>
      <c r="E13" s="353" t="s">
        <v>16</v>
      </c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8"/>
    </row>
    <row r="14" spans="1:57" ht="18" customHeight="1" thickBot="1">
      <c r="A14" s="349"/>
      <c r="B14" s="349"/>
      <c r="C14" s="350"/>
      <c r="D14" s="349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45">
        <v>32</v>
      </c>
      <c r="AK14" s="45">
        <v>33</v>
      </c>
      <c r="AL14" s="45">
        <v>34</v>
      </c>
      <c r="AM14" s="5">
        <v>35</v>
      </c>
      <c r="AN14" s="5">
        <v>36</v>
      </c>
      <c r="AO14" s="46">
        <v>37</v>
      </c>
      <c r="AP14" s="5">
        <v>38</v>
      </c>
      <c r="AQ14" s="5">
        <v>39</v>
      </c>
      <c r="AR14" s="114">
        <v>40</v>
      </c>
      <c r="AS14" s="114">
        <v>41</v>
      </c>
      <c r="AT14" s="5">
        <v>42</v>
      </c>
      <c r="AU14" s="46">
        <v>43</v>
      </c>
      <c r="AV14" s="5">
        <v>44</v>
      </c>
      <c r="AW14" s="5">
        <v>45</v>
      </c>
      <c r="AX14" s="46">
        <v>46</v>
      </c>
      <c r="AY14" s="5">
        <v>47</v>
      </c>
      <c r="AZ14" s="46">
        <v>48</v>
      </c>
      <c r="BA14" s="5">
        <v>49</v>
      </c>
      <c r="BB14" s="5">
        <v>50</v>
      </c>
      <c r="BC14" s="51">
        <v>51</v>
      </c>
      <c r="BD14" s="7"/>
      <c r="BE14" s="54"/>
    </row>
    <row r="15" spans="1:57" ht="18" customHeight="1" thickBot="1">
      <c r="A15" s="354" t="s">
        <v>25</v>
      </c>
      <c r="B15" s="357" t="s">
        <v>77</v>
      </c>
      <c r="C15" s="358" t="s">
        <v>78</v>
      </c>
      <c r="D15" s="49" t="s">
        <v>17</v>
      </c>
      <c r="E15" s="48">
        <f aca="true" t="shared" si="0" ref="E15:U15">SUM(E17,E35,E45,E49)</f>
        <v>36</v>
      </c>
      <c r="F15" s="48">
        <f t="shared" si="0"/>
        <v>36</v>
      </c>
      <c r="G15" s="48">
        <f t="shared" si="0"/>
        <v>36</v>
      </c>
      <c r="H15" s="48">
        <f t="shared" si="0"/>
        <v>36</v>
      </c>
      <c r="I15" s="48">
        <f t="shared" si="0"/>
        <v>36</v>
      </c>
      <c r="J15" s="48">
        <f t="shared" si="0"/>
        <v>36</v>
      </c>
      <c r="K15" s="48">
        <f t="shared" si="0"/>
        <v>36</v>
      </c>
      <c r="L15" s="48">
        <f t="shared" si="0"/>
        <v>36</v>
      </c>
      <c r="M15" s="48">
        <f t="shared" si="0"/>
        <v>36</v>
      </c>
      <c r="N15" s="48">
        <f t="shared" si="0"/>
        <v>36</v>
      </c>
      <c r="O15" s="48">
        <f t="shared" si="0"/>
        <v>36</v>
      </c>
      <c r="P15" s="48">
        <f t="shared" si="0"/>
        <v>36</v>
      </c>
      <c r="Q15" s="48">
        <f t="shared" si="0"/>
        <v>36</v>
      </c>
      <c r="R15" s="48">
        <f t="shared" si="0"/>
        <v>36</v>
      </c>
      <c r="S15" s="48">
        <f t="shared" si="0"/>
        <v>36</v>
      </c>
      <c r="T15" s="48">
        <f t="shared" si="0"/>
        <v>36</v>
      </c>
      <c r="U15" s="48">
        <f t="shared" si="0"/>
        <v>36</v>
      </c>
      <c r="V15" s="74">
        <f>SUM(V17,V35,V45)</f>
        <v>425</v>
      </c>
      <c r="W15" s="33"/>
      <c r="X15" s="48">
        <f aca="true" t="shared" si="1" ref="X15:AT15">SUM(X17,X35,X45,X49)</f>
        <v>36</v>
      </c>
      <c r="Y15" s="48">
        <f t="shared" si="1"/>
        <v>36</v>
      </c>
      <c r="Z15" s="48">
        <f t="shared" si="1"/>
        <v>36</v>
      </c>
      <c r="AA15" s="48">
        <f t="shared" si="1"/>
        <v>36</v>
      </c>
      <c r="AB15" s="48">
        <f t="shared" si="1"/>
        <v>36</v>
      </c>
      <c r="AC15" s="48">
        <f t="shared" si="1"/>
        <v>36</v>
      </c>
      <c r="AD15" s="48">
        <f t="shared" si="1"/>
        <v>36</v>
      </c>
      <c r="AE15" s="48">
        <f t="shared" si="1"/>
        <v>36</v>
      </c>
      <c r="AF15" s="48">
        <f t="shared" si="1"/>
        <v>36</v>
      </c>
      <c r="AG15" s="48">
        <f t="shared" si="1"/>
        <v>36</v>
      </c>
      <c r="AH15" s="48">
        <f t="shared" si="1"/>
        <v>36</v>
      </c>
      <c r="AI15" s="48">
        <f t="shared" si="1"/>
        <v>36</v>
      </c>
      <c r="AJ15" s="48">
        <f t="shared" si="1"/>
        <v>0</v>
      </c>
      <c r="AK15" s="48">
        <f t="shared" si="1"/>
        <v>0</v>
      </c>
      <c r="AL15" s="48">
        <f t="shared" si="1"/>
        <v>0</v>
      </c>
      <c r="AM15" s="48">
        <f t="shared" si="1"/>
        <v>36</v>
      </c>
      <c r="AN15" s="48">
        <f t="shared" si="1"/>
        <v>36</v>
      </c>
      <c r="AO15" s="48">
        <f t="shared" si="1"/>
        <v>36</v>
      </c>
      <c r="AP15" s="48">
        <f t="shared" si="1"/>
        <v>36</v>
      </c>
      <c r="AQ15" s="48">
        <f t="shared" si="1"/>
        <v>36</v>
      </c>
      <c r="AR15" s="48">
        <f t="shared" si="1"/>
        <v>36</v>
      </c>
      <c r="AS15" s="48">
        <f t="shared" si="1"/>
        <v>36</v>
      </c>
      <c r="AT15" s="48">
        <f t="shared" si="1"/>
        <v>36</v>
      </c>
      <c r="AU15" s="95">
        <f>SUM(AU17,AU35,AU45)</f>
        <v>600</v>
      </c>
      <c r="AV15" s="42"/>
      <c r="AW15" s="29"/>
      <c r="AX15" s="29"/>
      <c r="AY15" s="29"/>
      <c r="AZ15" s="29"/>
      <c r="BA15" s="29"/>
      <c r="BB15" s="29"/>
      <c r="BC15" s="52"/>
      <c r="BD15" s="55">
        <f>SUM(V15,AU15)</f>
        <v>1025</v>
      </c>
      <c r="BE15" s="56"/>
    </row>
    <row r="16" spans="1:57" ht="18" customHeight="1" thickBot="1">
      <c r="A16" s="355"/>
      <c r="B16" s="357"/>
      <c r="C16" s="358"/>
      <c r="D16" s="49" t="s">
        <v>18</v>
      </c>
      <c r="E16" s="48">
        <f aca="true" t="shared" si="2" ref="E16:U16">SUM(E18,E36,E46,E50)</f>
        <v>18</v>
      </c>
      <c r="F16" s="48">
        <f t="shared" si="2"/>
        <v>18</v>
      </c>
      <c r="G16" s="48">
        <f t="shared" si="2"/>
        <v>18</v>
      </c>
      <c r="H16" s="48">
        <f t="shared" si="2"/>
        <v>18</v>
      </c>
      <c r="I16" s="48">
        <f t="shared" si="2"/>
        <v>18</v>
      </c>
      <c r="J16" s="48">
        <f t="shared" si="2"/>
        <v>18</v>
      </c>
      <c r="K16" s="48">
        <f t="shared" si="2"/>
        <v>18</v>
      </c>
      <c r="L16" s="48">
        <f t="shared" si="2"/>
        <v>18</v>
      </c>
      <c r="M16" s="48">
        <f t="shared" si="2"/>
        <v>18</v>
      </c>
      <c r="N16" s="48">
        <f t="shared" si="2"/>
        <v>18</v>
      </c>
      <c r="O16" s="48">
        <f t="shared" si="2"/>
        <v>18</v>
      </c>
      <c r="P16" s="48">
        <f t="shared" si="2"/>
        <v>18</v>
      </c>
      <c r="Q16" s="48">
        <f t="shared" si="2"/>
        <v>18</v>
      </c>
      <c r="R16" s="48">
        <f t="shared" si="2"/>
        <v>18</v>
      </c>
      <c r="S16" s="48">
        <f t="shared" si="2"/>
        <v>18</v>
      </c>
      <c r="T16" s="48">
        <f t="shared" si="2"/>
        <v>18</v>
      </c>
      <c r="U16" s="48">
        <f t="shared" si="2"/>
        <v>18</v>
      </c>
      <c r="V16" s="74">
        <f>SUM(V18,V36)</f>
        <v>206</v>
      </c>
      <c r="W16" s="33"/>
      <c r="X16" s="48">
        <f aca="true" t="shared" si="3" ref="X16:AT16">SUM(X18,X36,X46,X50)</f>
        <v>18</v>
      </c>
      <c r="Y16" s="48">
        <f t="shared" si="3"/>
        <v>18</v>
      </c>
      <c r="Z16" s="48">
        <f t="shared" si="3"/>
        <v>18</v>
      </c>
      <c r="AA16" s="48">
        <f t="shared" si="3"/>
        <v>18</v>
      </c>
      <c r="AB16" s="48">
        <f t="shared" si="3"/>
        <v>18</v>
      </c>
      <c r="AC16" s="48">
        <f t="shared" si="3"/>
        <v>18</v>
      </c>
      <c r="AD16" s="48">
        <f t="shared" si="3"/>
        <v>18</v>
      </c>
      <c r="AE16" s="48">
        <f t="shared" si="3"/>
        <v>18</v>
      </c>
      <c r="AF16" s="48">
        <f t="shared" si="3"/>
        <v>18</v>
      </c>
      <c r="AG16" s="48">
        <f t="shared" si="3"/>
        <v>18</v>
      </c>
      <c r="AH16" s="48">
        <f t="shared" si="3"/>
        <v>18</v>
      </c>
      <c r="AI16" s="48">
        <f t="shared" si="3"/>
        <v>18</v>
      </c>
      <c r="AJ16" s="48">
        <f t="shared" si="3"/>
        <v>0</v>
      </c>
      <c r="AK16" s="48">
        <f t="shared" si="3"/>
        <v>0</v>
      </c>
      <c r="AL16" s="48">
        <f t="shared" si="3"/>
        <v>0</v>
      </c>
      <c r="AM16" s="48">
        <f t="shared" si="3"/>
        <v>18</v>
      </c>
      <c r="AN16" s="48">
        <f t="shared" si="3"/>
        <v>18</v>
      </c>
      <c r="AO16" s="48">
        <f t="shared" si="3"/>
        <v>18</v>
      </c>
      <c r="AP16" s="48">
        <f t="shared" si="3"/>
        <v>18</v>
      </c>
      <c r="AQ16" s="48">
        <f t="shared" si="3"/>
        <v>18</v>
      </c>
      <c r="AR16" s="48">
        <f t="shared" si="3"/>
        <v>18</v>
      </c>
      <c r="AS16" s="48">
        <f t="shared" si="3"/>
        <v>18</v>
      </c>
      <c r="AT16" s="48">
        <f t="shared" si="3"/>
        <v>18</v>
      </c>
      <c r="AU16" s="95">
        <f>SUM(AU18,AU36)</f>
        <v>282</v>
      </c>
      <c r="AV16" s="42"/>
      <c r="AW16" s="29"/>
      <c r="AX16" s="29"/>
      <c r="AY16" s="29"/>
      <c r="AZ16" s="29"/>
      <c r="BA16" s="29"/>
      <c r="BB16" s="29"/>
      <c r="BC16" s="52"/>
      <c r="BD16" s="55">
        <f>SUM(V16,AU16)</f>
        <v>488</v>
      </c>
      <c r="BE16" s="57"/>
    </row>
    <row r="17" spans="1:57" ht="18" customHeight="1" thickBot="1">
      <c r="A17" s="355"/>
      <c r="B17" s="359" t="s">
        <v>36</v>
      </c>
      <c r="C17" s="359" t="s">
        <v>79</v>
      </c>
      <c r="D17" s="76" t="s">
        <v>17</v>
      </c>
      <c r="E17" s="77">
        <f>SUM(E19,E21,E23,E25,E27,E29)</f>
        <v>14</v>
      </c>
      <c r="F17" s="77">
        <f aca="true" t="shared" si="4" ref="F17:U17">SUM(F19,F21,F23,F25,F27,F29)</f>
        <v>20</v>
      </c>
      <c r="G17" s="77">
        <f t="shared" si="4"/>
        <v>14</v>
      </c>
      <c r="H17" s="77">
        <f t="shared" si="4"/>
        <v>20</v>
      </c>
      <c r="I17" s="77">
        <f t="shared" si="4"/>
        <v>14</v>
      </c>
      <c r="J17" s="77">
        <f t="shared" si="4"/>
        <v>20</v>
      </c>
      <c r="K17" s="77">
        <f t="shared" si="4"/>
        <v>14</v>
      </c>
      <c r="L17" s="77">
        <f t="shared" si="4"/>
        <v>20</v>
      </c>
      <c r="M17" s="77">
        <f t="shared" si="4"/>
        <v>14</v>
      </c>
      <c r="N17" s="77">
        <f t="shared" si="4"/>
        <v>18</v>
      </c>
      <c r="O17" s="77">
        <f t="shared" si="4"/>
        <v>14</v>
      </c>
      <c r="P17" s="77">
        <f t="shared" si="4"/>
        <v>20</v>
      </c>
      <c r="Q17" s="77">
        <f t="shared" si="4"/>
        <v>14</v>
      </c>
      <c r="R17" s="77">
        <f t="shared" si="4"/>
        <v>20</v>
      </c>
      <c r="S17" s="77">
        <f t="shared" si="4"/>
        <v>16</v>
      </c>
      <c r="T17" s="77">
        <f t="shared" si="4"/>
        <v>20</v>
      </c>
      <c r="U17" s="77">
        <f t="shared" si="4"/>
        <v>17</v>
      </c>
      <c r="V17" s="96">
        <f>V19+V21+V23+V25+V27+V29+V31</f>
        <v>289</v>
      </c>
      <c r="W17" s="33"/>
      <c r="X17" s="77">
        <f>SUM(X19,X21,X23,X25,X27,X29)</f>
        <v>20</v>
      </c>
      <c r="Y17" s="77">
        <f aca="true" t="shared" si="5" ref="Y17:AT17">SUM(Y19,Y21,Y23,Y25,Y27,Y29)</f>
        <v>16</v>
      </c>
      <c r="Z17" s="77">
        <f t="shared" si="5"/>
        <v>20</v>
      </c>
      <c r="AA17" s="77">
        <f t="shared" si="5"/>
        <v>16</v>
      </c>
      <c r="AB17" s="77">
        <f t="shared" si="5"/>
        <v>16</v>
      </c>
      <c r="AC17" s="77">
        <f t="shared" si="5"/>
        <v>16</v>
      </c>
      <c r="AD17" s="77">
        <f t="shared" si="5"/>
        <v>20</v>
      </c>
      <c r="AE17" s="77">
        <f t="shared" si="5"/>
        <v>16</v>
      </c>
      <c r="AF17" s="77">
        <f t="shared" si="5"/>
        <v>18</v>
      </c>
      <c r="AG17" s="77">
        <f t="shared" si="5"/>
        <v>14</v>
      </c>
      <c r="AH17" s="77">
        <f t="shared" si="5"/>
        <v>20</v>
      </c>
      <c r="AI17" s="77">
        <f t="shared" si="5"/>
        <v>16</v>
      </c>
      <c r="AJ17" s="77">
        <f t="shared" si="5"/>
        <v>0</v>
      </c>
      <c r="AK17" s="77">
        <f t="shared" si="5"/>
        <v>0</v>
      </c>
      <c r="AL17" s="77">
        <f t="shared" si="5"/>
        <v>0</v>
      </c>
      <c r="AM17" s="77">
        <f t="shared" si="5"/>
        <v>20</v>
      </c>
      <c r="AN17" s="77">
        <f t="shared" si="5"/>
        <v>14</v>
      </c>
      <c r="AO17" s="77">
        <f t="shared" si="5"/>
        <v>20</v>
      </c>
      <c r="AP17" s="77">
        <f t="shared" si="5"/>
        <v>18</v>
      </c>
      <c r="AQ17" s="77">
        <f t="shared" si="5"/>
        <v>20</v>
      </c>
      <c r="AR17" s="77">
        <f t="shared" si="5"/>
        <v>18</v>
      </c>
      <c r="AS17" s="77">
        <f t="shared" si="5"/>
        <v>28</v>
      </c>
      <c r="AT17" s="77">
        <f t="shared" si="5"/>
        <v>26</v>
      </c>
      <c r="AU17" s="97">
        <f>AU19+AU21+AU23+AU25+AU27+AU29+AU31</f>
        <v>372</v>
      </c>
      <c r="AV17" s="42"/>
      <c r="AW17" s="29"/>
      <c r="AX17" s="29"/>
      <c r="AY17" s="29"/>
      <c r="AZ17" s="29"/>
      <c r="BA17" s="29"/>
      <c r="BB17" s="29"/>
      <c r="BC17" s="52"/>
      <c r="BD17" s="55">
        <f aca="true" t="shared" si="6" ref="BD17:BD42">SUM(V17,AU17)</f>
        <v>661</v>
      </c>
      <c r="BE17" s="57"/>
    </row>
    <row r="18" spans="1:57" ht="18" customHeight="1" thickBot="1">
      <c r="A18" s="355"/>
      <c r="B18" s="359"/>
      <c r="C18" s="359"/>
      <c r="D18" s="76" t="s">
        <v>18</v>
      </c>
      <c r="E18" s="77">
        <f>SUM(E20,E22,E24,E26,E28,E30)</f>
        <v>8</v>
      </c>
      <c r="F18" s="77">
        <f aca="true" t="shared" si="7" ref="F18:U18">SUM(F20,F22,F24,F26,F28,F30)</f>
        <v>11</v>
      </c>
      <c r="G18" s="77">
        <f t="shared" si="7"/>
        <v>7</v>
      </c>
      <c r="H18" s="77">
        <f t="shared" si="7"/>
        <v>11</v>
      </c>
      <c r="I18" s="77">
        <f t="shared" si="7"/>
        <v>7</v>
      </c>
      <c r="J18" s="77">
        <f t="shared" si="7"/>
        <v>10</v>
      </c>
      <c r="K18" s="77">
        <f t="shared" si="7"/>
        <v>8</v>
      </c>
      <c r="L18" s="77">
        <f t="shared" si="7"/>
        <v>10</v>
      </c>
      <c r="M18" s="77">
        <f t="shared" si="7"/>
        <v>8</v>
      </c>
      <c r="N18" s="77">
        <f t="shared" si="7"/>
        <v>10</v>
      </c>
      <c r="O18" s="77">
        <f t="shared" si="7"/>
        <v>8</v>
      </c>
      <c r="P18" s="77">
        <f t="shared" si="7"/>
        <v>10</v>
      </c>
      <c r="Q18" s="77">
        <f t="shared" si="7"/>
        <v>8</v>
      </c>
      <c r="R18" s="77">
        <f t="shared" si="7"/>
        <v>8</v>
      </c>
      <c r="S18" s="77">
        <f t="shared" si="7"/>
        <v>8</v>
      </c>
      <c r="T18" s="77">
        <f t="shared" si="7"/>
        <v>7</v>
      </c>
      <c r="U18" s="77">
        <f t="shared" si="7"/>
        <v>7</v>
      </c>
      <c r="V18" s="96">
        <f>V20+V22+V24+V26+V28+V30+V32</f>
        <v>146</v>
      </c>
      <c r="W18" s="33"/>
      <c r="X18" s="77">
        <f>SUM(X20,X22,X24,X26,X28,X30)</f>
        <v>10</v>
      </c>
      <c r="Y18" s="77">
        <f aca="true" t="shared" si="8" ref="Y18:AT18">SUM(Y20,Y22,Y24,Y26,Y28,Y30)</f>
        <v>8</v>
      </c>
      <c r="Z18" s="77">
        <f t="shared" si="8"/>
        <v>10</v>
      </c>
      <c r="AA18" s="77">
        <f t="shared" si="8"/>
        <v>8</v>
      </c>
      <c r="AB18" s="77">
        <f t="shared" si="8"/>
        <v>10</v>
      </c>
      <c r="AC18" s="77">
        <f t="shared" si="8"/>
        <v>8</v>
      </c>
      <c r="AD18" s="77">
        <f t="shared" si="8"/>
        <v>10</v>
      </c>
      <c r="AE18" s="77">
        <f t="shared" si="8"/>
        <v>6</v>
      </c>
      <c r="AF18" s="77">
        <f t="shared" si="8"/>
        <v>9</v>
      </c>
      <c r="AG18" s="77">
        <f t="shared" si="8"/>
        <v>6</v>
      </c>
      <c r="AH18" s="77">
        <f t="shared" si="8"/>
        <v>10</v>
      </c>
      <c r="AI18" s="77">
        <f t="shared" si="8"/>
        <v>7</v>
      </c>
      <c r="AJ18" s="77">
        <f t="shared" si="8"/>
        <v>0</v>
      </c>
      <c r="AK18" s="77">
        <f t="shared" si="8"/>
        <v>0</v>
      </c>
      <c r="AL18" s="77">
        <f t="shared" si="8"/>
        <v>0</v>
      </c>
      <c r="AM18" s="77">
        <f t="shared" si="8"/>
        <v>10</v>
      </c>
      <c r="AN18" s="77">
        <f t="shared" si="8"/>
        <v>8</v>
      </c>
      <c r="AO18" s="77">
        <f t="shared" si="8"/>
        <v>10</v>
      </c>
      <c r="AP18" s="77">
        <f t="shared" si="8"/>
        <v>10</v>
      </c>
      <c r="AQ18" s="77">
        <f t="shared" si="8"/>
        <v>10</v>
      </c>
      <c r="AR18" s="77">
        <f t="shared" si="8"/>
        <v>11</v>
      </c>
      <c r="AS18" s="77">
        <f t="shared" si="8"/>
        <v>14</v>
      </c>
      <c r="AT18" s="77">
        <f t="shared" si="8"/>
        <v>11</v>
      </c>
      <c r="AU18" s="97">
        <f>AU20+AU22+AU24+AU26+AU28+AU30+AU32</f>
        <v>186</v>
      </c>
      <c r="AV18" s="42"/>
      <c r="AW18" s="29"/>
      <c r="AX18" s="29"/>
      <c r="AY18" s="29"/>
      <c r="AZ18" s="29"/>
      <c r="BA18" s="29"/>
      <c r="BB18" s="29"/>
      <c r="BC18" s="52"/>
      <c r="BD18" s="55">
        <f t="shared" si="6"/>
        <v>332</v>
      </c>
      <c r="BE18" s="57"/>
    </row>
    <row r="19" spans="1:57" ht="18" customHeight="1" thickBot="1">
      <c r="A19" s="355"/>
      <c r="B19" s="344" t="s">
        <v>80</v>
      </c>
      <c r="C19" s="345" t="s">
        <v>21</v>
      </c>
      <c r="D19" s="9" t="s">
        <v>17</v>
      </c>
      <c r="E19" s="17">
        <v>2</v>
      </c>
      <c r="F19" s="17">
        <v>2</v>
      </c>
      <c r="G19" s="17">
        <v>2</v>
      </c>
      <c r="H19" s="17">
        <v>2</v>
      </c>
      <c r="I19" s="17">
        <v>2</v>
      </c>
      <c r="J19" s="17">
        <v>2</v>
      </c>
      <c r="K19" s="17">
        <v>2</v>
      </c>
      <c r="L19" s="17">
        <v>2</v>
      </c>
      <c r="M19" s="17">
        <v>2</v>
      </c>
      <c r="N19" s="17">
        <v>2</v>
      </c>
      <c r="O19" s="17">
        <v>2</v>
      </c>
      <c r="P19" s="17">
        <v>2</v>
      </c>
      <c r="Q19" s="17">
        <v>2</v>
      </c>
      <c r="R19" s="17">
        <v>2</v>
      </c>
      <c r="S19" s="17">
        <v>2</v>
      </c>
      <c r="T19" s="17">
        <v>2</v>
      </c>
      <c r="U19" s="17">
        <v>2</v>
      </c>
      <c r="V19" s="32">
        <f aca="true" t="shared" si="9" ref="V19:V32">SUM(E19:U19)</f>
        <v>34</v>
      </c>
      <c r="W19" s="33"/>
      <c r="X19" s="67">
        <v>2</v>
      </c>
      <c r="Y19" s="17">
        <v>2</v>
      </c>
      <c r="Z19" s="17">
        <v>2</v>
      </c>
      <c r="AA19" s="17">
        <v>2</v>
      </c>
      <c r="AB19" s="17">
        <v>2</v>
      </c>
      <c r="AC19" s="17">
        <v>2</v>
      </c>
      <c r="AD19" s="17">
        <v>2</v>
      </c>
      <c r="AE19" s="17">
        <v>2</v>
      </c>
      <c r="AF19" s="17">
        <v>2</v>
      </c>
      <c r="AG19" s="17">
        <v>2</v>
      </c>
      <c r="AH19" s="17">
        <v>2</v>
      </c>
      <c r="AI19" s="17">
        <v>2</v>
      </c>
      <c r="AJ19" s="44"/>
      <c r="AK19" s="44"/>
      <c r="AL19" s="44"/>
      <c r="AM19" s="65">
        <v>2</v>
      </c>
      <c r="AN19" s="65">
        <v>2</v>
      </c>
      <c r="AO19" s="65">
        <v>2</v>
      </c>
      <c r="AP19" s="65">
        <v>2</v>
      </c>
      <c r="AQ19" s="65">
        <v>2</v>
      </c>
      <c r="AR19" s="66">
        <v>2</v>
      </c>
      <c r="AS19" s="66"/>
      <c r="AT19" s="65"/>
      <c r="AU19" s="43">
        <f>SUM(X19:AT19)</f>
        <v>36</v>
      </c>
      <c r="AV19" s="42"/>
      <c r="AW19" s="29"/>
      <c r="AX19" s="29"/>
      <c r="AY19" s="29"/>
      <c r="AZ19" s="29"/>
      <c r="BA19" s="29"/>
      <c r="BB19" s="29"/>
      <c r="BC19" s="52"/>
      <c r="BD19" s="55">
        <f t="shared" si="6"/>
        <v>70</v>
      </c>
      <c r="BE19" s="57"/>
    </row>
    <row r="20" spans="1:57" ht="18" customHeight="1" thickBot="1">
      <c r="A20" s="355"/>
      <c r="B20" s="344"/>
      <c r="C20" s="345"/>
      <c r="D20" s="9" t="s">
        <v>18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17">
        <v>1</v>
      </c>
      <c r="S20" s="17">
        <v>2</v>
      </c>
      <c r="T20" s="17">
        <v>0</v>
      </c>
      <c r="U20" s="17">
        <v>1</v>
      </c>
      <c r="V20" s="32">
        <f t="shared" si="9"/>
        <v>17</v>
      </c>
      <c r="W20" s="33"/>
      <c r="X20" s="67">
        <v>1</v>
      </c>
      <c r="Y20" s="17">
        <v>1</v>
      </c>
      <c r="Z20" s="17">
        <v>1</v>
      </c>
      <c r="AA20" s="17">
        <v>1</v>
      </c>
      <c r="AB20" s="17">
        <v>2</v>
      </c>
      <c r="AC20" s="17">
        <v>1</v>
      </c>
      <c r="AD20" s="17">
        <v>1</v>
      </c>
      <c r="AE20" s="17">
        <v>0</v>
      </c>
      <c r="AF20" s="17">
        <v>1</v>
      </c>
      <c r="AG20" s="17">
        <v>1</v>
      </c>
      <c r="AH20" s="17">
        <v>1</v>
      </c>
      <c r="AI20" s="17">
        <v>1</v>
      </c>
      <c r="AJ20" s="44"/>
      <c r="AK20" s="44"/>
      <c r="AL20" s="44"/>
      <c r="AM20" s="65">
        <v>1</v>
      </c>
      <c r="AN20" s="65">
        <v>1</v>
      </c>
      <c r="AO20" s="65">
        <v>1</v>
      </c>
      <c r="AP20" s="65">
        <v>1</v>
      </c>
      <c r="AQ20" s="65">
        <v>1</v>
      </c>
      <c r="AR20" s="67">
        <v>1</v>
      </c>
      <c r="AS20" s="67">
        <v>0</v>
      </c>
      <c r="AT20" s="65">
        <v>0</v>
      </c>
      <c r="AU20" s="43">
        <f aca="true" t="shared" si="10" ref="AU20:AU34">SUM(X20:AT20)</f>
        <v>18</v>
      </c>
      <c r="AV20" s="42"/>
      <c r="AW20" s="29"/>
      <c r="AX20" s="29"/>
      <c r="AY20" s="29"/>
      <c r="AZ20" s="29"/>
      <c r="BA20" s="29"/>
      <c r="BB20" s="29"/>
      <c r="BC20" s="52"/>
      <c r="BD20" s="55">
        <f t="shared" si="6"/>
        <v>35</v>
      </c>
      <c r="BE20" s="57"/>
    </row>
    <row r="21" spans="1:57" ht="18" customHeight="1" thickBot="1">
      <c r="A21" s="355"/>
      <c r="B21" s="344" t="s">
        <v>81</v>
      </c>
      <c r="C21" s="331" t="s">
        <v>22</v>
      </c>
      <c r="D21" s="9" t="s">
        <v>17</v>
      </c>
      <c r="E21" s="17">
        <v>2</v>
      </c>
      <c r="F21" s="17">
        <v>4</v>
      </c>
      <c r="G21" s="17">
        <v>2</v>
      </c>
      <c r="H21" s="17">
        <v>4</v>
      </c>
      <c r="I21" s="17">
        <v>2</v>
      </c>
      <c r="J21" s="17">
        <v>4</v>
      </c>
      <c r="K21" s="17">
        <v>2</v>
      </c>
      <c r="L21" s="17">
        <v>4</v>
      </c>
      <c r="M21" s="17">
        <v>2</v>
      </c>
      <c r="N21" s="17">
        <v>4</v>
      </c>
      <c r="O21" s="17">
        <v>2</v>
      </c>
      <c r="P21" s="17">
        <v>4</v>
      </c>
      <c r="Q21" s="17">
        <v>2</v>
      </c>
      <c r="R21" s="17">
        <v>4</v>
      </c>
      <c r="S21" s="17">
        <v>2</v>
      </c>
      <c r="T21" s="17">
        <v>4</v>
      </c>
      <c r="U21" s="17">
        <v>3</v>
      </c>
      <c r="V21" s="32">
        <f t="shared" si="9"/>
        <v>51</v>
      </c>
      <c r="W21" s="33"/>
      <c r="X21" s="67">
        <v>2</v>
      </c>
      <c r="Y21" s="17">
        <v>2</v>
      </c>
      <c r="Z21" s="17">
        <v>2</v>
      </c>
      <c r="AA21" s="17">
        <v>2</v>
      </c>
      <c r="AB21" s="17">
        <v>2</v>
      </c>
      <c r="AC21" s="17">
        <v>2</v>
      </c>
      <c r="AD21" s="17">
        <v>2</v>
      </c>
      <c r="AE21" s="17">
        <v>2</v>
      </c>
      <c r="AF21" s="17">
        <v>2</v>
      </c>
      <c r="AG21" s="17">
        <v>2</v>
      </c>
      <c r="AH21" s="17">
        <v>2</v>
      </c>
      <c r="AI21" s="17">
        <v>2</v>
      </c>
      <c r="AJ21" s="44"/>
      <c r="AK21" s="44"/>
      <c r="AL21" s="44"/>
      <c r="AM21" s="65">
        <v>2</v>
      </c>
      <c r="AN21" s="65">
        <v>2</v>
      </c>
      <c r="AO21" s="65">
        <v>2</v>
      </c>
      <c r="AP21" s="65">
        <v>2</v>
      </c>
      <c r="AQ21" s="65">
        <v>2</v>
      </c>
      <c r="AR21" s="66">
        <v>2</v>
      </c>
      <c r="AS21" s="66"/>
      <c r="AT21" s="65"/>
      <c r="AU21" s="43">
        <f>SUM(X21:AT21)</f>
        <v>36</v>
      </c>
      <c r="AV21" s="42"/>
      <c r="AW21" s="29"/>
      <c r="AX21" s="29"/>
      <c r="AY21" s="29"/>
      <c r="AZ21" s="29"/>
      <c r="BA21" s="29"/>
      <c r="BB21" s="29"/>
      <c r="BC21" s="52"/>
      <c r="BD21" s="55">
        <f t="shared" si="6"/>
        <v>87</v>
      </c>
      <c r="BE21" s="57"/>
    </row>
    <row r="22" spans="1:57" ht="18" customHeight="1" thickBot="1">
      <c r="A22" s="355"/>
      <c r="B22" s="344"/>
      <c r="C22" s="332"/>
      <c r="D22" s="9" t="s">
        <v>18</v>
      </c>
      <c r="E22" s="17">
        <v>1</v>
      </c>
      <c r="F22" s="17">
        <v>2</v>
      </c>
      <c r="G22" s="17">
        <v>1</v>
      </c>
      <c r="H22" s="17">
        <v>2</v>
      </c>
      <c r="I22" s="17">
        <v>1</v>
      </c>
      <c r="J22" s="17">
        <v>2</v>
      </c>
      <c r="K22" s="17">
        <v>1</v>
      </c>
      <c r="L22" s="17">
        <v>2</v>
      </c>
      <c r="M22" s="17">
        <v>1</v>
      </c>
      <c r="N22" s="17">
        <v>2</v>
      </c>
      <c r="O22" s="17">
        <v>1</v>
      </c>
      <c r="P22" s="17">
        <v>2</v>
      </c>
      <c r="Q22" s="17">
        <v>1</v>
      </c>
      <c r="R22" s="17">
        <v>2</v>
      </c>
      <c r="S22" s="17">
        <v>1</v>
      </c>
      <c r="T22" s="17">
        <v>2</v>
      </c>
      <c r="U22" s="17">
        <v>2</v>
      </c>
      <c r="V22" s="32">
        <f t="shared" si="9"/>
        <v>26</v>
      </c>
      <c r="W22" s="33"/>
      <c r="X22" s="67">
        <v>1</v>
      </c>
      <c r="Y22" s="17">
        <v>1</v>
      </c>
      <c r="Z22" s="17">
        <v>1</v>
      </c>
      <c r="AA22" s="17">
        <v>1</v>
      </c>
      <c r="AB22" s="17">
        <v>1</v>
      </c>
      <c r="AC22" s="17">
        <v>1</v>
      </c>
      <c r="AD22" s="17">
        <v>1</v>
      </c>
      <c r="AE22" s="17">
        <v>1</v>
      </c>
      <c r="AF22" s="17">
        <v>1</v>
      </c>
      <c r="AG22" s="17">
        <v>1</v>
      </c>
      <c r="AH22" s="17">
        <v>1</v>
      </c>
      <c r="AI22" s="17">
        <v>1</v>
      </c>
      <c r="AJ22" s="44"/>
      <c r="AK22" s="44"/>
      <c r="AL22" s="44"/>
      <c r="AM22" s="65">
        <v>1</v>
      </c>
      <c r="AN22" s="65">
        <v>1</v>
      </c>
      <c r="AO22" s="65">
        <v>1</v>
      </c>
      <c r="AP22" s="65">
        <v>1</v>
      </c>
      <c r="AQ22" s="65">
        <v>1</v>
      </c>
      <c r="AR22" s="67">
        <v>0</v>
      </c>
      <c r="AS22" s="67">
        <v>0</v>
      </c>
      <c r="AT22" s="65">
        <v>1</v>
      </c>
      <c r="AU22" s="43">
        <f t="shared" si="10"/>
        <v>18</v>
      </c>
      <c r="AV22" s="42"/>
      <c r="AW22" s="29"/>
      <c r="AX22" s="29"/>
      <c r="AY22" s="29"/>
      <c r="AZ22" s="29"/>
      <c r="BA22" s="29"/>
      <c r="BB22" s="29"/>
      <c r="BC22" s="52"/>
      <c r="BD22" s="55">
        <f t="shared" si="6"/>
        <v>44</v>
      </c>
      <c r="BE22" s="57"/>
    </row>
    <row r="23" spans="1:57" ht="18" customHeight="1" thickBot="1">
      <c r="A23" s="355"/>
      <c r="B23" s="344" t="s">
        <v>43</v>
      </c>
      <c r="C23" s="331" t="s">
        <v>23</v>
      </c>
      <c r="D23" s="9" t="s">
        <v>17</v>
      </c>
      <c r="E23" s="17">
        <v>2</v>
      </c>
      <c r="F23" s="17">
        <v>2</v>
      </c>
      <c r="G23" s="17">
        <v>2</v>
      </c>
      <c r="H23" s="17">
        <v>2</v>
      </c>
      <c r="I23" s="17">
        <v>2</v>
      </c>
      <c r="J23" s="17">
        <v>2</v>
      </c>
      <c r="K23" s="17">
        <v>2</v>
      </c>
      <c r="L23" s="17">
        <v>2</v>
      </c>
      <c r="M23" s="17">
        <v>2</v>
      </c>
      <c r="N23" s="17">
        <v>2</v>
      </c>
      <c r="O23" s="17">
        <v>2</v>
      </c>
      <c r="P23" s="17">
        <v>2</v>
      </c>
      <c r="Q23" s="17">
        <v>2</v>
      </c>
      <c r="R23" s="17">
        <v>2</v>
      </c>
      <c r="S23" s="17">
        <v>2</v>
      </c>
      <c r="T23" s="17">
        <v>2</v>
      </c>
      <c r="U23" s="17">
        <v>2</v>
      </c>
      <c r="V23" s="32">
        <f t="shared" si="9"/>
        <v>34</v>
      </c>
      <c r="W23" s="33"/>
      <c r="X23" s="67">
        <v>2</v>
      </c>
      <c r="Y23" s="17">
        <v>4</v>
      </c>
      <c r="Z23" s="17">
        <v>2</v>
      </c>
      <c r="AA23" s="17">
        <v>4</v>
      </c>
      <c r="AB23" s="17">
        <v>2</v>
      </c>
      <c r="AC23" s="17">
        <v>4</v>
      </c>
      <c r="AD23" s="17">
        <v>2</v>
      </c>
      <c r="AE23" s="17">
        <v>4</v>
      </c>
      <c r="AF23" s="17">
        <v>2</v>
      </c>
      <c r="AG23" s="17">
        <v>4</v>
      </c>
      <c r="AH23" s="17">
        <v>2</v>
      </c>
      <c r="AI23" s="17">
        <v>4</v>
      </c>
      <c r="AJ23" s="44"/>
      <c r="AK23" s="44"/>
      <c r="AL23" s="44"/>
      <c r="AM23" s="65">
        <v>2</v>
      </c>
      <c r="AN23" s="65">
        <v>4</v>
      </c>
      <c r="AO23" s="65">
        <v>2</v>
      </c>
      <c r="AP23" s="65">
        <v>2</v>
      </c>
      <c r="AQ23" s="65">
        <v>2</v>
      </c>
      <c r="AR23" s="67">
        <v>2</v>
      </c>
      <c r="AS23" s="67">
        <v>2</v>
      </c>
      <c r="AT23" s="65">
        <v>2</v>
      </c>
      <c r="AU23" s="43">
        <f t="shared" si="10"/>
        <v>54</v>
      </c>
      <c r="AV23" s="42"/>
      <c r="AW23" s="29"/>
      <c r="AX23" s="29"/>
      <c r="AY23" s="29"/>
      <c r="AZ23" s="29"/>
      <c r="BA23" s="29"/>
      <c r="BB23" s="29"/>
      <c r="BC23" s="52"/>
      <c r="BD23" s="55">
        <f t="shared" si="6"/>
        <v>88</v>
      </c>
      <c r="BE23" s="57"/>
    </row>
    <row r="24" spans="1:57" ht="18" customHeight="1" thickBot="1">
      <c r="A24" s="355"/>
      <c r="B24" s="344"/>
      <c r="C24" s="332"/>
      <c r="D24" s="9" t="s">
        <v>18</v>
      </c>
      <c r="E24" s="17">
        <v>1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>
        <v>1</v>
      </c>
      <c r="V24" s="32">
        <f t="shared" si="9"/>
        <v>17</v>
      </c>
      <c r="W24" s="33"/>
      <c r="X24" s="67">
        <v>1</v>
      </c>
      <c r="Y24" s="17">
        <v>2</v>
      </c>
      <c r="Z24" s="17">
        <v>1</v>
      </c>
      <c r="AA24" s="17">
        <v>2</v>
      </c>
      <c r="AB24" s="17">
        <v>1</v>
      </c>
      <c r="AC24" s="17">
        <v>2</v>
      </c>
      <c r="AD24" s="17">
        <v>1</v>
      </c>
      <c r="AE24" s="17">
        <v>2</v>
      </c>
      <c r="AF24" s="17">
        <v>1</v>
      </c>
      <c r="AG24" s="17">
        <v>2</v>
      </c>
      <c r="AH24" s="17">
        <v>1</v>
      </c>
      <c r="AI24" s="17">
        <v>2</v>
      </c>
      <c r="AJ24" s="61"/>
      <c r="AK24" s="61"/>
      <c r="AL24" s="61"/>
      <c r="AM24" s="65">
        <v>1</v>
      </c>
      <c r="AN24" s="65">
        <v>2</v>
      </c>
      <c r="AO24" s="65">
        <v>1</v>
      </c>
      <c r="AP24" s="65">
        <v>1</v>
      </c>
      <c r="AQ24" s="65">
        <v>1</v>
      </c>
      <c r="AR24" s="67">
        <v>1</v>
      </c>
      <c r="AS24" s="67">
        <v>1</v>
      </c>
      <c r="AT24" s="65">
        <v>1</v>
      </c>
      <c r="AU24" s="43">
        <f t="shared" si="10"/>
        <v>27</v>
      </c>
      <c r="AV24" s="42"/>
      <c r="AW24" s="29"/>
      <c r="AX24" s="29"/>
      <c r="AY24" s="29"/>
      <c r="AZ24" s="29"/>
      <c r="BA24" s="29"/>
      <c r="BB24" s="29"/>
      <c r="BC24" s="52"/>
      <c r="BD24" s="55">
        <f t="shared" si="6"/>
        <v>44</v>
      </c>
      <c r="BE24" s="57"/>
    </row>
    <row r="25" spans="1:57" ht="18" customHeight="1" thickBot="1">
      <c r="A25" s="355"/>
      <c r="B25" s="344" t="s">
        <v>44</v>
      </c>
      <c r="C25" s="360" t="s">
        <v>176</v>
      </c>
      <c r="D25" s="9" t="s">
        <v>17</v>
      </c>
      <c r="E25" s="17">
        <v>4</v>
      </c>
      <c r="F25" s="17">
        <v>4</v>
      </c>
      <c r="G25" s="17">
        <v>4</v>
      </c>
      <c r="H25" s="17">
        <v>4</v>
      </c>
      <c r="I25" s="17">
        <v>4</v>
      </c>
      <c r="J25" s="17">
        <v>4</v>
      </c>
      <c r="K25" s="17">
        <v>4</v>
      </c>
      <c r="L25" s="17">
        <v>4</v>
      </c>
      <c r="M25" s="17">
        <v>4</v>
      </c>
      <c r="N25" s="17">
        <v>4</v>
      </c>
      <c r="O25" s="17">
        <v>4</v>
      </c>
      <c r="P25" s="17">
        <v>4</v>
      </c>
      <c r="Q25" s="17">
        <v>4</v>
      </c>
      <c r="R25" s="17">
        <v>4</v>
      </c>
      <c r="S25" s="17">
        <v>4</v>
      </c>
      <c r="T25" s="17">
        <v>4</v>
      </c>
      <c r="U25" s="17">
        <v>4</v>
      </c>
      <c r="V25" s="32">
        <f t="shared" si="9"/>
        <v>68</v>
      </c>
      <c r="W25" s="33"/>
      <c r="X25" s="67">
        <v>8</v>
      </c>
      <c r="Y25" s="17">
        <v>2</v>
      </c>
      <c r="Z25" s="17">
        <v>8</v>
      </c>
      <c r="AA25" s="17">
        <v>2</v>
      </c>
      <c r="AB25" s="17">
        <v>4</v>
      </c>
      <c r="AC25" s="17">
        <v>2</v>
      </c>
      <c r="AD25" s="17">
        <v>8</v>
      </c>
      <c r="AE25" s="17">
        <v>2</v>
      </c>
      <c r="AF25" s="17">
        <v>6</v>
      </c>
      <c r="AG25" s="17"/>
      <c r="AH25" s="17">
        <v>8</v>
      </c>
      <c r="AI25" s="17">
        <v>2</v>
      </c>
      <c r="AJ25" s="44"/>
      <c r="AK25" s="44"/>
      <c r="AL25" s="44"/>
      <c r="AM25" s="65">
        <v>10</v>
      </c>
      <c r="AN25" s="65">
        <v>0</v>
      </c>
      <c r="AO25" s="65">
        <v>8</v>
      </c>
      <c r="AP25" s="65">
        <v>6</v>
      </c>
      <c r="AQ25" s="65">
        <v>8</v>
      </c>
      <c r="AR25" s="67">
        <v>6</v>
      </c>
      <c r="AS25" s="67">
        <v>22</v>
      </c>
      <c r="AT25" s="65">
        <v>20</v>
      </c>
      <c r="AU25" s="43">
        <f t="shared" si="10"/>
        <v>132</v>
      </c>
      <c r="AV25" s="42"/>
      <c r="AW25" s="29"/>
      <c r="AX25" s="29"/>
      <c r="AY25" s="29"/>
      <c r="AZ25" s="29"/>
      <c r="BA25" s="29"/>
      <c r="BB25" s="29"/>
      <c r="BC25" s="52"/>
      <c r="BD25" s="55">
        <f t="shared" si="6"/>
        <v>200</v>
      </c>
      <c r="BE25" s="57"/>
    </row>
    <row r="26" spans="1:57" ht="27.75" customHeight="1" thickBot="1">
      <c r="A26" s="355"/>
      <c r="B26" s="344"/>
      <c r="C26" s="361"/>
      <c r="D26" s="9" t="s">
        <v>18</v>
      </c>
      <c r="E26" s="17">
        <v>2</v>
      </c>
      <c r="F26" s="17">
        <v>2</v>
      </c>
      <c r="G26" s="17">
        <v>2</v>
      </c>
      <c r="H26" s="17">
        <v>2</v>
      </c>
      <c r="I26" s="17">
        <v>2</v>
      </c>
      <c r="J26" s="17">
        <v>2</v>
      </c>
      <c r="K26" s="17">
        <v>2</v>
      </c>
      <c r="L26" s="17">
        <v>2</v>
      </c>
      <c r="M26" s="17">
        <v>2</v>
      </c>
      <c r="N26" s="17">
        <v>2</v>
      </c>
      <c r="O26" s="17">
        <v>2</v>
      </c>
      <c r="P26" s="17">
        <v>2</v>
      </c>
      <c r="Q26" s="17">
        <v>2</v>
      </c>
      <c r="R26" s="17">
        <v>2</v>
      </c>
      <c r="S26" s="17">
        <v>2</v>
      </c>
      <c r="T26" s="17">
        <v>2</v>
      </c>
      <c r="U26" s="17">
        <v>2</v>
      </c>
      <c r="V26" s="32">
        <f t="shared" si="9"/>
        <v>34</v>
      </c>
      <c r="W26" s="33"/>
      <c r="X26" s="67">
        <v>4</v>
      </c>
      <c r="Y26" s="17">
        <v>2</v>
      </c>
      <c r="Z26" s="17">
        <v>4</v>
      </c>
      <c r="AA26" s="17">
        <v>2</v>
      </c>
      <c r="AB26" s="17">
        <v>2</v>
      </c>
      <c r="AC26" s="17">
        <v>1</v>
      </c>
      <c r="AD26" s="17">
        <v>4</v>
      </c>
      <c r="AE26" s="17">
        <v>1</v>
      </c>
      <c r="AF26" s="17">
        <v>3</v>
      </c>
      <c r="AG26" s="17">
        <v>0</v>
      </c>
      <c r="AH26" s="17">
        <v>4</v>
      </c>
      <c r="AI26" s="17">
        <v>1</v>
      </c>
      <c r="AJ26" s="44"/>
      <c r="AK26" s="44"/>
      <c r="AL26" s="44"/>
      <c r="AM26" s="65">
        <v>5</v>
      </c>
      <c r="AN26" s="65">
        <v>1</v>
      </c>
      <c r="AO26" s="65">
        <v>4</v>
      </c>
      <c r="AP26" s="65">
        <v>4</v>
      </c>
      <c r="AQ26" s="65">
        <v>4</v>
      </c>
      <c r="AR26" s="67">
        <v>3</v>
      </c>
      <c r="AS26" s="67">
        <v>11</v>
      </c>
      <c r="AT26" s="65">
        <v>6</v>
      </c>
      <c r="AU26" s="43">
        <f t="shared" si="10"/>
        <v>66</v>
      </c>
      <c r="AV26" s="42"/>
      <c r="AW26" s="29"/>
      <c r="AX26" s="29"/>
      <c r="AY26" s="29"/>
      <c r="AZ26" s="29"/>
      <c r="BA26" s="29"/>
      <c r="BB26" s="29"/>
      <c r="BC26" s="52"/>
      <c r="BD26" s="55">
        <f t="shared" si="6"/>
        <v>100</v>
      </c>
      <c r="BE26" s="57"/>
    </row>
    <row r="27" spans="1:57" ht="18" customHeight="1" thickBot="1">
      <c r="A27" s="355"/>
      <c r="B27" s="344" t="s">
        <v>45</v>
      </c>
      <c r="C27" s="319" t="s">
        <v>82</v>
      </c>
      <c r="D27" s="9" t="s">
        <v>17</v>
      </c>
      <c r="E27" s="17">
        <v>2</v>
      </c>
      <c r="F27" s="17">
        <v>4</v>
      </c>
      <c r="G27" s="17">
        <v>2</v>
      </c>
      <c r="H27" s="17">
        <v>4</v>
      </c>
      <c r="I27" s="17">
        <v>2</v>
      </c>
      <c r="J27" s="17">
        <v>4</v>
      </c>
      <c r="K27" s="17">
        <v>2</v>
      </c>
      <c r="L27" s="17">
        <v>4</v>
      </c>
      <c r="M27" s="17">
        <v>2</v>
      </c>
      <c r="N27" s="17">
        <v>2</v>
      </c>
      <c r="O27" s="17">
        <v>2</v>
      </c>
      <c r="P27" s="17">
        <v>4</v>
      </c>
      <c r="Q27" s="17">
        <v>2</v>
      </c>
      <c r="R27" s="17">
        <v>4</v>
      </c>
      <c r="S27" s="17">
        <v>4</v>
      </c>
      <c r="T27" s="17">
        <v>4</v>
      </c>
      <c r="U27" s="17">
        <v>3</v>
      </c>
      <c r="V27" s="32">
        <f t="shared" si="9"/>
        <v>51</v>
      </c>
      <c r="W27" s="33"/>
      <c r="X27" s="67">
        <v>4</v>
      </c>
      <c r="Y27" s="17">
        <v>4</v>
      </c>
      <c r="Z27" s="17">
        <v>4</v>
      </c>
      <c r="AA27" s="17">
        <v>4</v>
      </c>
      <c r="AB27" s="17">
        <v>4</v>
      </c>
      <c r="AC27" s="17">
        <v>4</v>
      </c>
      <c r="AD27" s="17">
        <v>4</v>
      </c>
      <c r="AE27" s="17">
        <v>4</v>
      </c>
      <c r="AF27" s="17">
        <v>4</v>
      </c>
      <c r="AG27" s="17">
        <v>4</v>
      </c>
      <c r="AH27" s="17">
        <v>4</v>
      </c>
      <c r="AI27" s="17">
        <v>4</v>
      </c>
      <c r="AJ27" s="44"/>
      <c r="AK27" s="44"/>
      <c r="AL27" s="44"/>
      <c r="AM27" s="65">
        <v>2</v>
      </c>
      <c r="AN27" s="65">
        <v>4</v>
      </c>
      <c r="AO27" s="65">
        <v>4</v>
      </c>
      <c r="AP27" s="65">
        <v>4</v>
      </c>
      <c r="AQ27" s="65">
        <v>4</v>
      </c>
      <c r="AR27" s="67">
        <v>4</v>
      </c>
      <c r="AS27" s="67">
        <v>4</v>
      </c>
      <c r="AT27" s="65">
        <v>4</v>
      </c>
      <c r="AU27" s="43">
        <f t="shared" si="10"/>
        <v>78</v>
      </c>
      <c r="AV27" s="42"/>
      <c r="AW27" s="29"/>
      <c r="AX27" s="29"/>
      <c r="AY27" s="29"/>
      <c r="AZ27" s="29"/>
      <c r="BA27" s="29"/>
      <c r="BB27" s="29"/>
      <c r="BC27" s="52"/>
      <c r="BD27" s="55">
        <f t="shared" si="6"/>
        <v>129</v>
      </c>
      <c r="BE27" s="57"/>
    </row>
    <row r="28" spans="1:57" ht="18" customHeight="1" thickBot="1">
      <c r="A28" s="355"/>
      <c r="B28" s="344"/>
      <c r="C28" s="320"/>
      <c r="D28" s="9" t="s">
        <v>18</v>
      </c>
      <c r="E28" s="17">
        <v>1</v>
      </c>
      <c r="F28" s="17">
        <v>4</v>
      </c>
      <c r="G28" s="17">
        <v>0</v>
      </c>
      <c r="H28" s="17">
        <v>2</v>
      </c>
      <c r="I28" s="17">
        <v>1</v>
      </c>
      <c r="J28" s="17">
        <v>2</v>
      </c>
      <c r="K28" s="17">
        <v>1</v>
      </c>
      <c r="L28" s="17">
        <v>2</v>
      </c>
      <c r="M28" s="17">
        <v>1</v>
      </c>
      <c r="N28" s="17">
        <v>1</v>
      </c>
      <c r="O28" s="17">
        <v>1</v>
      </c>
      <c r="P28" s="17">
        <v>2</v>
      </c>
      <c r="Q28" s="17">
        <v>1</v>
      </c>
      <c r="R28" s="17">
        <v>2</v>
      </c>
      <c r="S28" s="17">
        <v>2</v>
      </c>
      <c r="T28" s="17">
        <v>2</v>
      </c>
      <c r="U28" s="17">
        <v>1</v>
      </c>
      <c r="V28" s="32">
        <f t="shared" si="9"/>
        <v>26</v>
      </c>
      <c r="W28" s="33"/>
      <c r="X28" s="67">
        <v>2</v>
      </c>
      <c r="Y28" s="17">
        <v>2</v>
      </c>
      <c r="Z28" s="17">
        <v>2</v>
      </c>
      <c r="AA28" s="17">
        <v>2</v>
      </c>
      <c r="AB28" s="17">
        <v>2</v>
      </c>
      <c r="AC28" s="17">
        <v>2</v>
      </c>
      <c r="AD28" s="17">
        <v>2</v>
      </c>
      <c r="AE28" s="17">
        <v>2</v>
      </c>
      <c r="AF28" s="17">
        <v>2</v>
      </c>
      <c r="AG28" s="17">
        <v>2</v>
      </c>
      <c r="AH28" s="17">
        <v>2</v>
      </c>
      <c r="AI28" s="17">
        <v>2</v>
      </c>
      <c r="AJ28" s="44"/>
      <c r="AK28" s="44"/>
      <c r="AL28" s="44"/>
      <c r="AM28" s="65">
        <v>1</v>
      </c>
      <c r="AN28" s="65">
        <v>2</v>
      </c>
      <c r="AO28" s="65">
        <v>2</v>
      </c>
      <c r="AP28" s="65">
        <v>2</v>
      </c>
      <c r="AQ28" s="65">
        <v>2</v>
      </c>
      <c r="AR28" s="67">
        <v>2</v>
      </c>
      <c r="AS28" s="67">
        <v>2</v>
      </c>
      <c r="AT28" s="65">
        <v>2</v>
      </c>
      <c r="AU28" s="43">
        <f t="shared" si="10"/>
        <v>39</v>
      </c>
      <c r="AV28" s="42"/>
      <c r="AW28" s="29"/>
      <c r="AX28" s="29"/>
      <c r="AY28" s="29"/>
      <c r="AZ28" s="29"/>
      <c r="BA28" s="29"/>
      <c r="BB28" s="29"/>
      <c r="BC28" s="52"/>
      <c r="BD28" s="55">
        <f t="shared" si="6"/>
        <v>65</v>
      </c>
      <c r="BE28" s="57"/>
    </row>
    <row r="29" spans="1:57" ht="18" customHeight="1" thickBot="1">
      <c r="A29" s="355"/>
      <c r="B29" s="344" t="s">
        <v>46</v>
      </c>
      <c r="C29" s="319" t="s">
        <v>63</v>
      </c>
      <c r="D29" s="9" t="s">
        <v>17</v>
      </c>
      <c r="E29" s="17">
        <v>2</v>
      </c>
      <c r="F29" s="17">
        <v>4</v>
      </c>
      <c r="G29" s="17">
        <v>2</v>
      </c>
      <c r="H29" s="17">
        <v>4</v>
      </c>
      <c r="I29" s="17">
        <v>2</v>
      </c>
      <c r="J29" s="17">
        <v>4</v>
      </c>
      <c r="K29" s="17">
        <v>2</v>
      </c>
      <c r="L29" s="17">
        <v>4</v>
      </c>
      <c r="M29" s="17">
        <v>2</v>
      </c>
      <c r="N29" s="17">
        <v>4</v>
      </c>
      <c r="O29" s="17">
        <v>2</v>
      </c>
      <c r="P29" s="17">
        <v>4</v>
      </c>
      <c r="Q29" s="17">
        <v>2</v>
      </c>
      <c r="R29" s="17">
        <v>4</v>
      </c>
      <c r="S29" s="17">
        <v>2</v>
      </c>
      <c r="T29" s="17">
        <v>4</v>
      </c>
      <c r="U29" s="17">
        <v>3</v>
      </c>
      <c r="V29" s="32">
        <f t="shared" si="9"/>
        <v>51</v>
      </c>
      <c r="W29" s="33"/>
      <c r="X29" s="67">
        <v>2</v>
      </c>
      <c r="Y29" s="17">
        <v>2</v>
      </c>
      <c r="Z29" s="17">
        <v>2</v>
      </c>
      <c r="AA29" s="17">
        <v>2</v>
      </c>
      <c r="AB29" s="17">
        <v>2</v>
      </c>
      <c r="AC29" s="17">
        <v>2</v>
      </c>
      <c r="AD29" s="17">
        <v>2</v>
      </c>
      <c r="AE29" s="17">
        <v>2</v>
      </c>
      <c r="AF29" s="17">
        <v>2</v>
      </c>
      <c r="AG29" s="17">
        <v>2</v>
      </c>
      <c r="AH29" s="17">
        <v>2</v>
      </c>
      <c r="AI29" s="17">
        <v>2</v>
      </c>
      <c r="AJ29" s="44"/>
      <c r="AK29" s="44"/>
      <c r="AL29" s="44"/>
      <c r="AM29" s="65">
        <v>2</v>
      </c>
      <c r="AN29" s="65">
        <v>2</v>
      </c>
      <c r="AO29" s="65">
        <v>2</v>
      </c>
      <c r="AP29" s="65">
        <v>2</v>
      </c>
      <c r="AQ29" s="65">
        <v>2</v>
      </c>
      <c r="AR29" s="66">
        <v>2</v>
      </c>
      <c r="AS29" s="66"/>
      <c r="AT29" s="65"/>
      <c r="AU29" s="43">
        <f t="shared" si="10"/>
        <v>36</v>
      </c>
      <c r="AV29" s="42"/>
      <c r="AW29" s="29"/>
      <c r="AX29" s="29"/>
      <c r="AY29" s="29"/>
      <c r="AZ29" s="29"/>
      <c r="BA29" s="29"/>
      <c r="BB29" s="29"/>
      <c r="BC29" s="52"/>
      <c r="BD29" s="55">
        <f t="shared" si="6"/>
        <v>87</v>
      </c>
      <c r="BE29" s="57"/>
    </row>
    <row r="30" spans="1:57" ht="18" customHeight="1" thickBot="1">
      <c r="A30" s="355"/>
      <c r="B30" s="344"/>
      <c r="C30" s="320"/>
      <c r="D30" s="9" t="s">
        <v>18</v>
      </c>
      <c r="E30" s="17">
        <v>2</v>
      </c>
      <c r="F30" s="17">
        <v>1</v>
      </c>
      <c r="G30" s="17">
        <v>2</v>
      </c>
      <c r="H30" s="17">
        <v>3</v>
      </c>
      <c r="I30" s="17">
        <v>1</v>
      </c>
      <c r="J30" s="17">
        <v>2</v>
      </c>
      <c r="K30" s="17">
        <v>2</v>
      </c>
      <c r="L30" s="17">
        <v>2</v>
      </c>
      <c r="M30" s="17">
        <v>2</v>
      </c>
      <c r="N30" s="17">
        <v>3</v>
      </c>
      <c r="O30" s="17">
        <v>2</v>
      </c>
      <c r="P30" s="17">
        <v>2</v>
      </c>
      <c r="Q30" s="17">
        <v>2</v>
      </c>
      <c r="R30" s="17"/>
      <c r="S30" s="17"/>
      <c r="T30" s="17"/>
      <c r="U30" s="17"/>
      <c r="V30" s="32">
        <f t="shared" si="9"/>
        <v>26</v>
      </c>
      <c r="W30" s="33"/>
      <c r="X30" s="67">
        <v>1</v>
      </c>
      <c r="Y30" s="17">
        <v>0</v>
      </c>
      <c r="Z30" s="17">
        <v>1</v>
      </c>
      <c r="AA30" s="17">
        <v>0</v>
      </c>
      <c r="AB30" s="17">
        <v>2</v>
      </c>
      <c r="AC30" s="17">
        <v>1</v>
      </c>
      <c r="AD30" s="17">
        <v>1</v>
      </c>
      <c r="AE30" s="17">
        <v>0</v>
      </c>
      <c r="AF30" s="17">
        <v>1</v>
      </c>
      <c r="AG30" s="17">
        <v>0</v>
      </c>
      <c r="AH30" s="17">
        <v>1</v>
      </c>
      <c r="AI30" s="17">
        <v>0</v>
      </c>
      <c r="AJ30" s="44"/>
      <c r="AK30" s="44"/>
      <c r="AL30" s="44"/>
      <c r="AM30" s="65">
        <v>1</v>
      </c>
      <c r="AN30" s="65">
        <v>1</v>
      </c>
      <c r="AO30" s="65">
        <v>1</v>
      </c>
      <c r="AP30" s="65">
        <v>1</v>
      </c>
      <c r="AQ30" s="65">
        <v>1</v>
      </c>
      <c r="AR30" s="67">
        <v>4</v>
      </c>
      <c r="AS30" s="67">
        <v>0</v>
      </c>
      <c r="AT30" s="65">
        <v>1</v>
      </c>
      <c r="AU30" s="43">
        <f t="shared" si="10"/>
        <v>18</v>
      </c>
      <c r="AV30" s="42"/>
      <c r="AW30" s="29"/>
      <c r="AX30" s="29"/>
      <c r="AY30" s="29"/>
      <c r="AZ30" s="29"/>
      <c r="BA30" s="29"/>
      <c r="BB30" s="29"/>
      <c r="BC30" s="52"/>
      <c r="BD30" s="55">
        <f t="shared" si="6"/>
        <v>44</v>
      </c>
      <c r="BE30" s="57"/>
    </row>
    <row r="31" spans="1:57" ht="18" customHeight="1" thickBot="1">
      <c r="A31" s="355"/>
      <c r="B31" s="362"/>
      <c r="C31" s="319"/>
      <c r="D31" s="9" t="s">
        <v>17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32">
        <f t="shared" si="9"/>
        <v>0</v>
      </c>
      <c r="W31" s="33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44"/>
      <c r="AK31" s="44"/>
      <c r="AL31" s="44"/>
      <c r="AM31" s="65"/>
      <c r="AN31" s="65"/>
      <c r="AO31" s="65"/>
      <c r="AP31" s="65"/>
      <c r="AQ31" s="65"/>
      <c r="AR31" s="68"/>
      <c r="AS31" s="68"/>
      <c r="AT31" s="65"/>
      <c r="AU31" s="43">
        <f t="shared" si="10"/>
        <v>0</v>
      </c>
      <c r="AV31" s="42"/>
      <c r="AW31" s="29"/>
      <c r="AX31" s="29"/>
      <c r="AY31" s="29"/>
      <c r="AZ31" s="29"/>
      <c r="BA31" s="29"/>
      <c r="BB31" s="29"/>
      <c r="BC31" s="52"/>
      <c r="BD31" s="55">
        <f t="shared" si="6"/>
        <v>0</v>
      </c>
      <c r="BE31" s="57"/>
    </row>
    <row r="32" spans="1:57" ht="19.5" customHeight="1" thickBot="1">
      <c r="A32" s="355"/>
      <c r="B32" s="363"/>
      <c r="C32" s="320"/>
      <c r="D32" s="9" t="s">
        <v>18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32">
        <f t="shared" si="9"/>
        <v>0</v>
      </c>
      <c r="W32" s="33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44"/>
      <c r="AK32" s="44"/>
      <c r="AL32" s="44"/>
      <c r="AM32" s="65"/>
      <c r="AN32" s="65"/>
      <c r="AO32" s="65"/>
      <c r="AP32" s="65"/>
      <c r="AQ32" s="65"/>
      <c r="AR32" s="68"/>
      <c r="AS32" s="68"/>
      <c r="AT32" s="65"/>
      <c r="AU32" s="43">
        <f t="shared" si="10"/>
        <v>0</v>
      </c>
      <c r="AV32" s="42"/>
      <c r="AW32" s="29"/>
      <c r="AX32" s="29"/>
      <c r="AY32" s="29"/>
      <c r="AZ32" s="29"/>
      <c r="BA32" s="29"/>
      <c r="BB32" s="29"/>
      <c r="BC32" s="52"/>
      <c r="BD32" s="55">
        <f t="shared" si="6"/>
        <v>0</v>
      </c>
      <c r="BE32" s="57"/>
    </row>
    <row r="33" spans="1:57" ht="19.5" customHeight="1" thickBot="1">
      <c r="A33" s="355"/>
      <c r="B33" s="362"/>
      <c r="C33" s="319"/>
      <c r="D33" s="9" t="s">
        <v>17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32">
        <f>SUM(E33:U33)</f>
        <v>0</v>
      </c>
      <c r="W33" s="33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44"/>
      <c r="AK33" s="44"/>
      <c r="AL33" s="44"/>
      <c r="AM33" s="65"/>
      <c r="AN33" s="65"/>
      <c r="AO33" s="65"/>
      <c r="AP33" s="65"/>
      <c r="AQ33" s="65"/>
      <c r="AR33" s="68"/>
      <c r="AS33" s="68"/>
      <c r="AT33" s="65"/>
      <c r="AU33" s="43">
        <f t="shared" si="10"/>
        <v>0</v>
      </c>
      <c r="AV33" s="42"/>
      <c r="AW33" s="29"/>
      <c r="AX33" s="29"/>
      <c r="AY33" s="29"/>
      <c r="AZ33" s="29"/>
      <c r="BA33" s="29"/>
      <c r="BB33" s="29"/>
      <c r="BC33" s="52"/>
      <c r="BD33" s="55">
        <f t="shared" si="6"/>
        <v>0</v>
      </c>
      <c r="BE33" s="57"/>
    </row>
    <row r="34" spans="1:57" ht="19.5" customHeight="1" thickBot="1">
      <c r="A34" s="355"/>
      <c r="B34" s="363"/>
      <c r="C34" s="320"/>
      <c r="D34" s="9" t="s">
        <v>18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32">
        <f>SUM(E34:U34)</f>
        <v>0</v>
      </c>
      <c r="W34" s="33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44"/>
      <c r="AK34" s="44"/>
      <c r="AL34" s="44"/>
      <c r="AM34" s="65"/>
      <c r="AN34" s="65"/>
      <c r="AO34" s="65"/>
      <c r="AP34" s="65"/>
      <c r="AQ34" s="65"/>
      <c r="AR34" s="68"/>
      <c r="AS34" s="68"/>
      <c r="AT34" s="65"/>
      <c r="AU34" s="43">
        <f t="shared" si="10"/>
        <v>0</v>
      </c>
      <c r="AV34" s="42"/>
      <c r="AW34" s="29"/>
      <c r="AX34" s="29"/>
      <c r="AY34" s="29"/>
      <c r="AZ34" s="29"/>
      <c r="BA34" s="29"/>
      <c r="BB34" s="29"/>
      <c r="BC34" s="52"/>
      <c r="BD34" s="55">
        <f t="shared" si="6"/>
        <v>0</v>
      </c>
      <c r="BE34" s="57"/>
    </row>
    <row r="35" spans="1:57" ht="18" customHeight="1" thickBot="1">
      <c r="A35" s="355"/>
      <c r="B35" s="329" t="s">
        <v>83</v>
      </c>
      <c r="C35" s="329" t="s">
        <v>84</v>
      </c>
      <c r="D35" s="78" t="s">
        <v>17</v>
      </c>
      <c r="E35" s="78">
        <f>SUM(E37,E39,E41,E43)</f>
        <v>8</v>
      </c>
      <c r="F35" s="78">
        <f aca="true" t="shared" si="11" ref="F35:U35">SUM(F37,F39,F41,F43)</f>
        <v>6</v>
      </c>
      <c r="G35" s="78">
        <f t="shared" si="11"/>
        <v>8</v>
      </c>
      <c r="H35" s="78">
        <f t="shared" si="11"/>
        <v>6</v>
      </c>
      <c r="I35" s="78">
        <f t="shared" si="11"/>
        <v>8</v>
      </c>
      <c r="J35" s="78">
        <f t="shared" si="11"/>
        <v>6</v>
      </c>
      <c r="K35" s="78">
        <f t="shared" si="11"/>
        <v>8</v>
      </c>
      <c r="L35" s="78">
        <f t="shared" si="11"/>
        <v>6</v>
      </c>
      <c r="M35" s="78">
        <f t="shared" si="11"/>
        <v>8</v>
      </c>
      <c r="N35" s="78">
        <f t="shared" si="11"/>
        <v>6</v>
      </c>
      <c r="O35" s="78">
        <f t="shared" si="11"/>
        <v>8</v>
      </c>
      <c r="P35" s="78">
        <f t="shared" si="11"/>
        <v>6</v>
      </c>
      <c r="Q35" s="78">
        <f t="shared" si="11"/>
        <v>8</v>
      </c>
      <c r="R35" s="78">
        <f t="shared" si="11"/>
        <v>6</v>
      </c>
      <c r="S35" s="78">
        <f t="shared" si="11"/>
        <v>8</v>
      </c>
      <c r="T35" s="78">
        <f t="shared" si="11"/>
        <v>6</v>
      </c>
      <c r="U35" s="78">
        <f t="shared" si="11"/>
        <v>7</v>
      </c>
      <c r="V35" s="96">
        <f>SUM(V37,V39,V41,V43)</f>
        <v>119</v>
      </c>
      <c r="W35" s="33"/>
      <c r="X35" s="78">
        <f>SUM(X37,X39,X41,X43)</f>
        <v>8</v>
      </c>
      <c r="Y35" s="78">
        <f aca="true" t="shared" si="12" ref="Y35:AT35">SUM(Y37,Y39,Y41,Y43)</f>
        <v>12</v>
      </c>
      <c r="Z35" s="78">
        <f t="shared" si="12"/>
        <v>8</v>
      </c>
      <c r="AA35" s="78">
        <f t="shared" si="12"/>
        <v>12</v>
      </c>
      <c r="AB35" s="78">
        <f t="shared" si="12"/>
        <v>10</v>
      </c>
      <c r="AC35" s="78">
        <f t="shared" si="12"/>
        <v>12</v>
      </c>
      <c r="AD35" s="78">
        <f t="shared" si="12"/>
        <v>8</v>
      </c>
      <c r="AE35" s="78">
        <f t="shared" si="12"/>
        <v>12</v>
      </c>
      <c r="AF35" s="78">
        <f t="shared" si="12"/>
        <v>10</v>
      </c>
      <c r="AG35" s="78">
        <f t="shared" si="12"/>
        <v>12</v>
      </c>
      <c r="AH35" s="78">
        <f t="shared" si="12"/>
        <v>8</v>
      </c>
      <c r="AI35" s="78">
        <f t="shared" si="12"/>
        <v>12</v>
      </c>
      <c r="AJ35" s="78">
        <f t="shared" si="12"/>
        <v>0</v>
      </c>
      <c r="AK35" s="78">
        <f t="shared" si="12"/>
        <v>0</v>
      </c>
      <c r="AL35" s="78">
        <f t="shared" si="12"/>
        <v>0</v>
      </c>
      <c r="AM35" s="78">
        <f t="shared" si="12"/>
        <v>8</v>
      </c>
      <c r="AN35" s="78">
        <f t="shared" si="12"/>
        <v>14</v>
      </c>
      <c r="AO35" s="78">
        <f t="shared" si="12"/>
        <v>8</v>
      </c>
      <c r="AP35" s="78">
        <f t="shared" si="12"/>
        <v>8</v>
      </c>
      <c r="AQ35" s="78">
        <f t="shared" si="12"/>
        <v>8</v>
      </c>
      <c r="AR35" s="78">
        <f t="shared" si="12"/>
        <v>10</v>
      </c>
      <c r="AS35" s="78">
        <f t="shared" si="12"/>
        <v>6</v>
      </c>
      <c r="AT35" s="78">
        <f t="shared" si="12"/>
        <v>6</v>
      </c>
      <c r="AU35" s="97">
        <f>AU33+AU37+AU39+AU41+AU43</f>
        <v>192</v>
      </c>
      <c r="AV35" s="42"/>
      <c r="AW35" s="29"/>
      <c r="AX35" s="29"/>
      <c r="AY35" s="29"/>
      <c r="AZ35" s="29"/>
      <c r="BA35" s="29"/>
      <c r="BB35" s="29"/>
      <c r="BC35" s="52"/>
      <c r="BD35" s="55">
        <f t="shared" si="6"/>
        <v>311</v>
      </c>
      <c r="BE35" s="57"/>
    </row>
    <row r="36" spans="1:57" ht="29.25" customHeight="1" thickBot="1">
      <c r="A36" s="355"/>
      <c r="B36" s="330"/>
      <c r="C36" s="330"/>
      <c r="D36" s="78" t="s">
        <v>18</v>
      </c>
      <c r="E36" s="78">
        <f>SUM(E38,E40,E42,E44)</f>
        <v>4</v>
      </c>
      <c r="F36" s="78">
        <f aca="true" t="shared" si="13" ref="F36:U36">SUM(F38,F40,F42,F44)</f>
        <v>3</v>
      </c>
      <c r="G36" s="78">
        <f t="shared" si="13"/>
        <v>4</v>
      </c>
      <c r="H36" s="78">
        <f t="shared" si="13"/>
        <v>3</v>
      </c>
      <c r="I36" s="78">
        <f t="shared" si="13"/>
        <v>4</v>
      </c>
      <c r="J36" s="78">
        <f t="shared" si="13"/>
        <v>3</v>
      </c>
      <c r="K36" s="78">
        <f t="shared" si="13"/>
        <v>4</v>
      </c>
      <c r="L36" s="78">
        <f t="shared" si="13"/>
        <v>3</v>
      </c>
      <c r="M36" s="78">
        <f t="shared" si="13"/>
        <v>4</v>
      </c>
      <c r="N36" s="78">
        <f t="shared" si="13"/>
        <v>3</v>
      </c>
      <c r="O36" s="78">
        <f t="shared" si="13"/>
        <v>4</v>
      </c>
      <c r="P36" s="78">
        <f t="shared" si="13"/>
        <v>3</v>
      </c>
      <c r="Q36" s="78">
        <f t="shared" si="13"/>
        <v>4</v>
      </c>
      <c r="R36" s="78">
        <f t="shared" si="13"/>
        <v>3</v>
      </c>
      <c r="S36" s="78">
        <f t="shared" si="13"/>
        <v>4</v>
      </c>
      <c r="T36" s="78">
        <f t="shared" si="13"/>
        <v>3</v>
      </c>
      <c r="U36" s="78">
        <f t="shared" si="13"/>
        <v>4</v>
      </c>
      <c r="V36" s="96">
        <f>SUM(V38,V40,V42,V44)</f>
        <v>60</v>
      </c>
      <c r="W36" s="36"/>
      <c r="X36" s="78">
        <f>SUM(X38,X40,X42,X44)</f>
        <v>4</v>
      </c>
      <c r="Y36" s="78">
        <f aca="true" t="shared" si="14" ref="Y36:AT36">SUM(Y38,Y40,Y42,Y44)</f>
        <v>6</v>
      </c>
      <c r="Z36" s="78">
        <f t="shared" si="14"/>
        <v>4</v>
      </c>
      <c r="AA36" s="78">
        <f t="shared" si="14"/>
        <v>6</v>
      </c>
      <c r="AB36" s="78">
        <f t="shared" si="14"/>
        <v>4</v>
      </c>
      <c r="AC36" s="78">
        <f t="shared" si="14"/>
        <v>6</v>
      </c>
      <c r="AD36" s="78">
        <f t="shared" si="14"/>
        <v>4</v>
      </c>
      <c r="AE36" s="78">
        <f t="shared" si="14"/>
        <v>7</v>
      </c>
      <c r="AF36" s="78">
        <f t="shared" si="14"/>
        <v>4</v>
      </c>
      <c r="AG36" s="78">
        <f t="shared" si="14"/>
        <v>7</v>
      </c>
      <c r="AH36" s="78">
        <f t="shared" si="14"/>
        <v>4</v>
      </c>
      <c r="AI36" s="78">
        <f t="shared" si="14"/>
        <v>7</v>
      </c>
      <c r="AJ36" s="78">
        <f t="shared" si="14"/>
        <v>0</v>
      </c>
      <c r="AK36" s="78">
        <f t="shared" si="14"/>
        <v>0</v>
      </c>
      <c r="AL36" s="78">
        <f t="shared" si="14"/>
        <v>0</v>
      </c>
      <c r="AM36" s="78">
        <f t="shared" si="14"/>
        <v>4</v>
      </c>
      <c r="AN36" s="78">
        <f t="shared" si="14"/>
        <v>6</v>
      </c>
      <c r="AO36" s="78">
        <f t="shared" si="14"/>
        <v>4</v>
      </c>
      <c r="AP36" s="78">
        <f t="shared" si="14"/>
        <v>4</v>
      </c>
      <c r="AQ36" s="78">
        <f t="shared" si="14"/>
        <v>4</v>
      </c>
      <c r="AR36" s="78">
        <f t="shared" si="14"/>
        <v>5</v>
      </c>
      <c r="AS36" s="78">
        <f t="shared" si="14"/>
        <v>3</v>
      </c>
      <c r="AT36" s="78">
        <f t="shared" si="14"/>
        <v>3</v>
      </c>
      <c r="AU36" s="97">
        <f>SUM(X36:AT36)+AU34</f>
        <v>96</v>
      </c>
      <c r="AV36" s="42"/>
      <c r="AW36" s="29"/>
      <c r="AX36" s="29"/>
      <c r="AY36" s="29"/>
      <c r="AZ36" s="29"/>
      <c r="BA36" s="29"/>
      <c r="BB36" s="29"/>
      <c r="BC36" s="52"/>
      <c r="BD36" s="55">
        <f t="shared" si="6"/>
        <v>156</v>
      </c>
      <c r="BE36" s="57"/>
    </row>
    <row r="37" spans="1:57" ht="18" customHeight="1" thickBot="1">
      <c r="A37" s="355"/>
      <c r="B37" s="362" t="s">
        <v>85</v>
      </c>
      <c r="C37" s="331" t="s">
        <v>47</v>
      </c>
      <c r="D37" s="9" t="s">
        <v>17</v>
      </c>
      <c r="E37" s="17">
        <v>2</v>
      </c>
      <c r="F37" s="17">
        <v>2</v>
      </c>
      <c r="G37" s="17">
        <v>2</v>
      </c>
      <c r="H37" s="17">
        <v>2</v>
      </c>
      <c r="I37" s="17">
        <v>2</v>
      </c>
      <c r="J37" s="17">
        <v>2</v>
      </c>
      <c r="K37" s="17">
        <v>2</v>
      </c>
      <c r="L37" s="17">
        <v>2</v>
      </c>
      <c r="M37" s="17">
        <v>2</v>
      </c>
      <c r="N37" s="17">
        <v>2</v>
      </c>
      <c r="O37" s="17">
        <v>2</v>
      </c>
      <c r="P37" s="17">
        <v>2</v>
      </c>
      <c r="Q37" s="17">
        <v>2</v>
      </c>
      <c r="R37" s="17">
        <v>2</v>
      </c>
      <c r="S37" s="17">
        <v>2</v>
      </c>
      <c r="T37" s="17">
        <v>2</v>
      </c>
      <c r="U37" s="17">
        <v>2</v>
      </c>
      <c r="V37" s="32">
        <f aca="true" t="shared" si="15" ref="V37:V44">SUM(E37:U37)</f>
        <v>34</v>
      </c>
      <c r="W37" s="38"/>
      <c r="X37" s="67">
        <v>2</v>
      </c>
      <c r="Y37" s="17">
        <v>2</v>
      </c>
      <c r="Z37" s="17">
        <v>2</v>
      </c>
      <c r="AA37" s="17">
        <v>2</v>
      </c>
      <c r="AB37" s="17">
        <v>2</v>
      </c>
      <c r="AC37" s="17">
        <v>2</v>
      </c>
      <c r="AD37" s="17">
        <v>2</v>
      </c>
      <c r="AE37" s="17">
        <v>2</v>
      </c>
      <c r="AF37" s="17">
        <v>2</v>
      </c>
      <c r="AG37" s="17">
        <v>2</v>
      </c>
      <c r="AH37" s="17">
        <v>2</v>
      </c>
      <c r="AI37" s="17">
        <v>2</v>
      </c>
      <c r="AJ37" s="44"/>
      <c r="AK37" s="44"/>
      <c r="AL37" s="44"/>
      <c r="AM37" s="65">
        <v>2</v>
      </c>
      <c r="AN37" s="65">
        <v>2</v>
      </c>
      <c r="AO37" s="65">
        <v>2</v>
      </c>
      <c r="AP37" s="65">
        <v>2</v>
      </c>
      <c r="AQ37" s="65">
        <v>2</v>
      </c>
      <c r="AR37" s="66">
        <v>2</v>
      </c>
      <c r="AS37" s="66"/>
      <c r="AT37" s="17"/>
      <c r="AU37" s="43">
        <f aca="true" t="shared" si="16" ref="AU37:AU44">SUM(X37:AT37)</f>
        <v>36</v>
      </c>
      <c r="AV37" s="42"/>
      <c r="AW37" s="29"/>
      <c r="AX37" s="29"/>
      <c r="AY37" s="29"/>
      <c r="AZ37" s="29"/>
      <c r="BA37" s="29"/>
      <c r="BB37" s="29"/>
      <c r="BC37" s="52"/>
      <c r="BD37" s="55">
        <f t="shared" si="6"/>
        <v>70</v>
      </c>
      <c r="BE37" s="57"/>
    </row>
    <row r="38" spans="1:57" ht="18" customHeight="1" thickBot="1">
      <c r="A38" s="355"/>
      <c r="B38" s="363"/>
      <c r="C38" s="332"/>
      <c r="D38" s="9" t="s">
        <v>18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>
        <v>1</v>
      </c>
      <c r="S38" s="17">
        <v>1</v>
      </c>
      <c r="T38" s="17">
        <v>1</v>
      </c>
      <c r="U38" s="17">
        <v>1</v>
      </c>
      <c r="V38" s="32">
        <f t="shared" si="15"/>
        <v>17</v>
      </c>
      <c r="W38" s="36"/>
      <c r="X38" s="17">
        <v>1</v>
      </c>
      <c r="Y38" s="17">
        <v>1</v>
      </c>
      <c r="Z38" s="17">
        <v>1</v>
      </c>
      <c r="AA38" s="17">
        <v>1</v>
      </c>
      <c r="AB38" s="17">
        <v>1</v>
      </c>
      <c r="AC38" s="17">
        <v>1</v>
      </c>
      <c r="AD38" s="17">
        <v>1</v>
      </c>
      <c r="AE38" s="17">
        <v>1</v>
      </c>
      <c r="AF38" s="17">
        <v>1</v>
      </c>
      <c r="AG38" s="17">
        <v>1</v>
      </c>
      <c r="AH38" s="17">
        <v>1</v>
      </c>
      <c r="AI38" s="17">
        <v>1</v>
      </c>
      <c r="AJ38" s="44"/>
      <c r="AK38" s="44"/>
      <c r="AL38" s="44"/>
      <c r="AM38" s="65">
        <v>1</v>
      </c>
      <c r="AN38" s="65">
        <v>1</v>
      </c>
      <c r="AO38" s="65">
        <v>1</v>
      </c>
      <c r="AP38" s="65">
        <v>1</v>
      </c>
      <c r="AQ38" s="65">
        <v>1</v>
      </c>
      <c r="AR38" s="67">
        <v>1</v>
      </c>
      <c r="AS38" s="67"/>
      <c r="AT38" s="17"/>
      <c r="AU38" s="43">
        <f t="shared" si="16"/>
        <v>18</v>
      </c>
      <c r="AV38" s="42"/>
      <c r="AW38" s="29"/>
      <c r="AX38" s="29"/>
      <c r="AY38" s="29"/>
      <c r="AZ38" s="29"/>
      <c r="BA38" s="29"/>
      <c r="BB38" s="29"/>
      <c r="BC38" s="52"/>
      <c r="BD38" s="55">
        <f t="shared" si="6"/>
        <v>35</v>
      </c>
      <c r="BE38" s="57"/>
    </row>
    <row r="39" spans="1:57" ht="18" customHeight="1" thickBot="1">
      <c r="A39" s="355"/>
      <c r="B39" s="362" t="s">
        <v>86</v>
      </c>
      <c r="C39" s="331" t="s">
        <v>87</v>
      </c>
      <c r="D39" s="9" t="s">
        <v>17</v>
      </c>
      <c r="E39" s="17">
        <v>2</v>
      </c>
      <c r="F39" s="17">
        <v>2</v>
      </c>
      <c r="G39" s="17">
        <v>2</v>
      </c>
      <c r="H39" s="17">
        <v>2</v>
      </c>
      <c r="I39" s="17">
        <v>2</v>
      </c>
      <c r="J39" s="17">
        <v>2</v>
      </c>
      <c r="K39" s="17">
        <v>2</v>
      </c>
      <c r="L39" s="17">
        <v>2</v>
      </c>
      <c r="M39" s="17">
        <v>2</v>
      </c>
      <c r="N39" s="17">
        <v>2</v>
      </c>
      <c r="O39" s="17">
        <v>2</v>
      </c>
      <c r="P39" s="17">
        <v>2</v>
      </c>
      <c r="Q39" s="17">
        <v>2</v>
      </c>
      <c r="R39" s="17">
        <v>2</v>
      </c>
      <c r="S39" s="17">
        <v>2</v>
      </c>
      <c r="T39" s="17">
        <v>2</v>
      </c>
      <c r="U39" s="17">
        <v>2</v>
      </c>
      <c r="V39" s="32">
        <f t="shared" si="15"/>
        <v>34</v>
      </c>
      <c r="W39" s="33"/>
      <c r="X39" s="67">
        <v>2</v>
      </c>
      <c r="Y39" s="17">
        <v>4</v>
      </c>
      <c r="Z39" s="17">
        <v>2</v>
      </c>
      <c r="AA39" s="17">
        <v>4</v>
      </c>
      <c r="AB39" s="17">
        <v>2</v>
      </c>
      <c r="AC39" s="17">
        <v>4</v>
      </c>
      <c r="AD39" s="17">
        <v>2</v>
      </c>
      <c r="AE39" s="17">
        <v>4</v>
      </c>
      <c r="AF39" s="17">
        <v>2</v>
      </c>
      <c r="AG39" s="17">
        <v>4</v>
      </c>
      <c r="AH39" s="17">
        <v>2</v>
      </c>
      <c r="AI39" s="17">
        <v>4</v>
      </c>
      <c r="AJ39" s="44"/>
      <c r="AK39" s="44"/>
      <c r="AL39" s="44"/>
      <c r="AM39" s="65">
        <v>2</v>
      </c>
      <c r="AN39" s="65">
        <v>4</v>
      </c>
      <c r="AO39" s="65">
        <v>2</v>
      </c>
      <c r="AP39" s="65">
        <v>2</v>
      </c>
      <c r="AQ39" s="65">
        <v>2</v>
      </c>
      <c r="AR39" s="67">
        <v>2</v>
      </c>
      <c r="AS39" s="67">
        <v>2</v>
      </c>
      <c r="AT39" s="65">
        <v>2</v>
      </c>
      <c r="AU39" s="43">
        <f t="shared" si="16"/>
        <v>54</v>
      </c>
      <c r="AV39" s="42"/>
      <c r="AW39" s="29"/>
      <c r="AX39" s="29"/>
      <c r="AY39" s="29"/>
      <c r="AZ39" s="29"/>
      <c r="BA39" s="29"/>
      <c r="BB39" s="29"/>
      <c r="BC39" s="52"/>
      <c r="BD39" s="55">
        <f t="shared" si="6"/>
        <v>88</v>
      </c>
      <c r="BE39" s="57"/>
    </row>
    <row r="40" spans="1:57" ht="18" customHeight="1" thickBot="1">
      <c r="A40" s="355"/>
      <c r="B40" s="363"/>
      <c r="C40" s="332"/>
      <c r="D40" s="9" t="s">
        <v>18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1</v>
      </c>
      <c r="S40" s="17">
        <v>1</v>
      </c>
      <c r="T40" s="17">
        <v>1</v>
      </c>
      <c r="U40" s="17">
        <v>1</v>
      </c>
      <c r="V40" s="32">
        <f t="shared" si="15"/>
        <v>17</v>
      </c>
      <c r="W40" s="33"/>
      <c r="X40" s="17">
        <v>1</v>
      </c>
      <c r="Y40" s="17">
        <v>2</v>
      </c>
      <c r="Z40" s="17">
        <v>1</v>
      </c>
      <c r="AA40" s="17">
        <v>2</v>
      </c>
      <c r="AB40" s="17">
        <v>1</v>
      </c>
      <c r="AC40" s="17">
        <v>2</v>
      </c>
      <c r="AD40" s="17">
        <v>1</v>
      </c>
      <c r="AE40" s="17">
        <v>2</v>
      </c>
      <c r="AF40" s="17">
        <v>1</v>
      </c>
      <c r="AG40" s="17">
        <v>2</v>
      </c>
      <c r="AH40" s="17">
        <v>1</v>
      </c>
      <c r="AI40" s="17">
        <v>2</v>
      </c>
      <c r="AJ40" s="61"/>
      <c r="AK40" s="61"/>
      <c r="AL40" s="61"/>
      <c r="AM40" s="65">
        <v>1</v>
      </c>
      <c r="AN40" s="65">
        <v>2</v>
      </c>
      <c r="AO40" s="65">
        <v>1</v>
      </c>
      <c r="AP40" s="65">
        <v>1</v>
      </c>
      <c r="AQ40" s="65">
        <v>1</v>
      </c>
      <c r="AR40" s="68">
        <v>1</v>
      </c>
      <c r="AS40" s="68">
        <v>1</v>
      </c>
      <c r="AT40" s="17">
        <v>1</v>
      </c>
      <c r="AU40" s="43">
        <f t="shared" si="16"/>
        <v>27</v>
      </c>
      <c r="AV40" s="42"/>
      <c r="AW40" s="29"/>
      <c r="AX40" s="29"/>
      <c r="AY40" s="29"/>
      <c r="AZ40" s="29"/>
      <c r="BA40" s="29"/>
      <c r="BB40" s="29"/>
      <c r="BC40" s="52"/>
      <c r="BD40" s="55">
        <f t="shared" si="6"/>
        <v>44</v>
      </c>
      <c r="BE40" s="57"/>
    </row>
    <row r="41" spans="1:57" ht="18" customHeight="1" thickBot="1">
      <c r="A41" s="355"/>
      <c r="B41" s="362" t="s">
        <v>61</v>
      </c>
      <c r="C41" s="331" t="s">
        <v>88</v>
      </c>
      <c r="D41" s="9" t="s">
        <v>17</v>
      </c>
      <c r="E41" s="18">
        <v>2</v>
      </c>
      <c r="F41" s="17"/>
      <c r="G41" s="18">
        <v>2</v>
      </c>
      <c r="H41" s="17"/>
      <c r="I41" s="18">
        <v>2</v>
      </c>
      <c r="J41" s="17"/>
      <c r="K41" s="18">
        <v>2</v>
      </c>
      <c r="L41" s="17"/>
      <c r="M41" s="18">
        <v>2</v>
      </c>
      <c r="N41" s="17"/>
      <c r="O41" s="18">
        <v>2</v>
      </c>
      <c r="P41" s="17"/>
      <c r="Q41" s="18">
        <v>2</v>
      </c>
      <c r="R41" s="17"/>
      <c r="S41" s="18">
        <v>2</v>
      </c>
      <c r="T41" s="17"/>
      <c r="U41" s="17">
        <v>1</v>
      </c>
      <c r="V41" s="32">
        <f t="shared" si="15"/>
        <v>17</v>
      </c>
      <c r="W41" s="33"/>
      <c r="X41" s="67">
        <v>2</v>
      </c>
      <c r="Y41" s="17">
        <v>4</v>
      </c>
      <c r="Z41" s="17">
        <v>2</v>
      </c>
      <c r="AA41" s="17">
        <v>4</v>
      </c>
      <c r="AB41" s="17">
        <v>2</v>
      </c>
      <c r="AC41" s="17">
        <v>4</v>
      </c>
      <c r="AD41" s="17">
        <v>2</v>
      </c>
      <c r="AE41" s="17">
        <v>4</v>
      </c>
      <c r="AF41" s="17">
        <v>2</v>
      </c>
      <c r="AG41" s="17">
        <v>4</v>
      </c>
      <c r="AH41" s="17">
        <v>2</v>
      </c>
      <c r="AI41" s="17">
        <v>4</v>
      </c>
      <c r="AJ41" s="44"/>
      <c r="AK41" s="44"/>
      <c r="AL41" s="44"/>
      <c r="AM41" s="65">
        <v>2</v>
      </c>
      <c r="AN41" s="65">
        <v>4</v>
      </c>
      <c r="AO41" s="65">
        <v>2</v>
      </c>
      <c r="AP41" s="65">
        <v>2</v>
      </c>
      <c r="AQ41" s="65">
        <v>2</v>
      </c>
      <c r="AR41" s="67">
        <v>2</v>
      </c>
      <c r="AS41" s="67">
        <v>2</v>
      </c>
      <c r="AT41" s="65">
        <v>2</v>
      </c>
      <c r="AU41" s="43">
        <f t="shared" si="16"/>
        <v>54</v>
      </c>
      <c r="AV41" s="42"/>
      <c r="AW41" s="29"/>
      <c r="AX41" s="29"/>
      <c r="AY41" s="29"/>
      <c r="AZ41" s="29"/>
      <c r="BA41" s="29"/>
      <c r="BB41" s="29"/>
      <c r="BC41" s="52"/>
      <c r="BD41" s="55">
        <f t="shared" si="6"/>
        <v>71</v>
      </c>
      <c r="BE41" s="57"/>
    </row>
    <row r="42" spans="1:57" ht="18" customHeight="1" thickBot="1">
      <c r="A42" s="355"/>
      <c r="B42" s="363"/>
      <c r="C42" s="332"/>
      <c r="D42" s="9" t="s">
        <v>18</v>
      </c>
      <c r="E42" s="18">
        <v>1</v>
      </c>
      <c r="F42" s="17"/>
      <c r="G42" s="18">
        <v>1</v>
      </c>
      <c r="H42" s="17"/>
      <c r="I42" s="18">
        <v>1</v>
      </c>
      <c r="J42" s="17"/>
      <c r="K42" s="18">
        <v>1</v>
      </c>
      <c r="L42" s="17"/>
      <c r="M42" s="18">
        <v>1</v>
      </c>
      <c r="N42" s="17"/>
      <c r="O42" s="18">
        <v>1</v>
      </c>
      <c r="P42" s="17"/>
      <c r="Q42" s="18">
        <v>1</v>
      </c>
      <c r="R42" s="17"/>
      <c r="S42" s="18">
        <v>1</v>
      </c>
      <c r="T42" s="17"/>
      <c r="U42" s="17">
        <v>1</v>
      </c>
      <c r="V42" s="32">
        <f t="shared" si="15"/>
        <v>9</v>
      </c>
      <c r="W42" s="33"/>
      <c r="X42" s="17">
        <v>1</v>
      </c>
      <c r="Y42" s="17">
        <v>2</v>
      </c>
      <c r="Z42" s="17">
        <v>1</v>
      </c>
      <c r="AA42" s="17">
        <v>2</v>
      </c>
      <c r="AB42" s="17">
        <v>1</v>
      </c>
      <c r="AC42" s="17">
        <v>2</v>
      </c>
      <c r="AD42" s="17">
        <v>1</v>
      </c>
      <c r="AE42" s="17">
        <v>2</v>
      </c>
      <c r="AF42" s="17">
        <v>1</v>
      </c>
      <c r="AG42" s="17">
        <v>2</v>
      </c>
      <c r="AH42" s="17">
        <v>1</v>
      </c>
      <c r="AI42" s="17">
        <v>2</v>
      </c>
      <c r="AJ42" s="61"/>
      <c r="AK42" s="61"/>
      <c r="AL42" s="61"/>
      <c r="AM42" s="65">
        <v>1</v>
      </c>
      <c r="AN42" s="65">
        <v>2</v>
      </c>
      <c r="AO42" s="65">
        <v>1</v>
      </c>
      <c r="AP42" s="65">
        <v>1</v>
      </c>
      <c r="AQ42" s="65">
        <v>1</v>
      </c>
      <c r="AR42" s="68">
        <v>1</v>
      </c>
      <c r="AS42" s="68">
        <v>1</v>
      </c>
      <c r="AT42" s="17">
        <v>1</v>
      </c>
      <c r="AU42" s="43">
        <f t="shared" si="16"/>
        <v>27</v>
      </c>
      <c r="AV42" s="42"/>
      <c r="AW42" s="29"/>
      <c r="AX42" s="29"/>
      <c r="AY42" s="29"/>
      <c r="AZ42" s="29"/>
      <c r="BA42" s="29"/>
      <c r="BB42" s="29"/>
      <c r="BC42" s="52"/>
      <c r="BD42" s="55">
        <f t="shared" si="6"/>
        <v>36</v>
      </c>
      <c r="BE42" s="57"/>
    </row>
    <row r="43" spans="1:57" ht="18" customHeight="1" thickBot="1">
      <c r="A43" s="355"/>
      <c r="B43" s="344" t="s">
        <v>62</v>
      </c>
      <c r="C43" s="345" t="s">
        <v>177</v>
      </c>
      <c r="D43" s="9" t="s">
        <v>17</v>
      </c>
      <c r="E43" s="17">
        <v>2</v>
      </c>
      <c r="F43" s="17">
        <v>2</v>
      </c>
      <c r="G43" s="17">
        <v>2</v>
      </c>
      <c r="H43" s="17">
        <v>2</v>
      </c>
      <c r="I43" s="17">
        <v>2</v>
      </c>
      <c r="J43" s="17">
        <v>2</v>
      </c>
      <c r="K43" s="17">
        <v>2</v>
      </c>
      <c r="L43" s="17">
        <v>2</v>
      </c>
      <c r="M43" s="17">
        <v>2</v>
      </c>
      <c r="N43" s="17">
        <v>2</v>
      </c>
      <c r="O43" s="17">
        <v>2</v>
      </c>
      <c r="P43" s="17">
        <v>2</v>
      </c>
      <c r="Q43" s="17">
        <v>2</v>
      </c>
      <c r="R43" s="17">
        <v>2</v>
      </c>
      <c r="S43" s="17">
        <v>2</v>
      </c>
      <c r="T43" s="17">
        <v>2</v>
      </c>
      <c r="U43" s="17">
        <v>2</v>
      </c>
      <c r="V43" s="32">
        <f t="shared" si="15"/>
        <v>34</v>
      </c>
      <c r="W43" s="33"/>
      <c r="X43" s="17">
        <v>2</v>
      </c>
      <c r="Y43" s="17">
        <v>2</v>
      </c>
      <c r="Z43" s="17">
        <v>2</v>
      </c>
      <c r="AA43" s="17">
        <v>2</v>
      </c>
      <c r="AB43" s="17">
        <v>4</v>
      </c>
      <c r="AC43" s="17">
        <v>2</v>
      </c>
      <c r="AD43" s="17">
        <v>2</v>
      </c>
      <c r="AE43" s="17">
        <v>2</v>
      </c>
      <c r="AF43" s="17">
        <v>4</v>
      </c>
      <c r="AG43" s="17">
        <v>2</v>
      </c>
      <c r="AH43" s="17">
        <v>2</v>
      </c>
      <c r="AI43" s="17">
        <v>2</v>
      </c>
      <c r="AJ43" s="44"/>
      <c r="AK43" s="44"/>
      <c r="AL43" s="44"/>
      <c r="AM43" s="65">
        <v>2</v>
      </c>
      <c r="AN43" s="65">
        <v>4</v>
      </c>
      <c r="AO43" s="65">
        <v>2</v>
      </c>
      <c r="AP43" s="65">
        <v>2</v>
      </c>
      <c r="AQ43" s="65">
        <v>2</v>
      </c>
      <c r="AR43" s="68">
        <v>4</v>
      </c>
      <c r="AS43" s="68">
        <v>2</v>
      </c>
      <c r="AT43" s="26">
        <v>2</v>
      </c>
      <c r="AU43" s="43">
        <f t="shared" si="16"/>
        <v>48</v>
      </c>
      <c r="AV43" s="42"/>
      <c r="AW43" s="29"/>
      <c r="AX43" s="29"/>
      <c r="AY43" s="29"/>
      <c r="AZ43" s="29"/>
      <c r="BA43" s="29"/>
      <c r="BB43" s="29"/>
      <c r="BC43" s="52"/>
      <c r="BD43" s="55">
        <f>SUM(V43,AU43)</f>
        <v>82</v>
      </c>
      <c r="BE43" s="57"/>
    </row>
    <row r="44" spans="1:57" ht="18" customHeight="1" thickBot="1">
      <c r="A44" s="355"/>
      <c r="B44" s="344"/>
      <c r="C44" s="345"/>
      <c r="D44" s="9" t="s">
        <v>18</v>
      </c>
      <c r="E44" s="17">
        <v>1</v>
      </c>
      <c r="F44" s="17">
        <v>1</v>
      </c>
      <c r="G44" s="17">
        <v>1</v>
      </c>
      <c r="H44" s="17">
        <v>1</v>
      </c>
      <c r="I44" s="17">
        <v>1</v>
      </c>
      <c r="J44" s="17">
        <v>1</v>
      </c>
      <c r="K44" s="17">
        <v>1</v>
      </c>
      <c r="L44" s="17">
        <v>1</v>
      </c>
      <c r="M44" s="17">
        <v>1</v>
      </c>
      <c r="N44" s="17">
        <v>1</v>
      </c>
      <c r="O44" s="17">
        <v>1</v>
      </c>
      <c r="P44" s="17">
        <v>1</v>
      </c>
      <c r="Q44" s="17">
        <v>1</v>
      </c>
      <c r="R44" s="17">
        <v>1</v>
      </c>
      <c r="S44" s="17">
        <v>1</v>
      </c>
      <c r="T44" s="17">
        <v>1</v>
      </c>
      <c r="U44" s="17">
        <v>1</v>
      </c>
      <c r="V44" s="32">
        <f t="shared" si="15"/>
        <v>17</v>
      </c>
      <c r="W44" s="33"/>
      <c r="X44" s="17">
        <v>1</v>
      </c>
      <c r="Y44" s="17">
        <v>1</v>
      </c>
      <c r="Z44" s="17">
        <v>1</v>
      </c>
      <c r="AA44" s="17">
        <v>1</v>
      </c>
      <c r="AB44" s="17">
        <v>1</v>
      </c>
      <c r="AC44" s="17">
        <v>1</v>
      </c>
      <c r="AD44" s="17">
        <v>1</v>
      </c>
      <c r="AE44" s="17">
        <v>2</v>
      </c>
      <c r="AF44" s="17">
        <v>1</v>
      </c>
      <c r="AG44" s="17">
        <v>2</v>
      </c>
      <c r="AH44" s="17">
        <v>1</v>
      </c>
      <c r="AI44" s="17">
        <v>2</v>
      </c>
      <c r="AJ44" s="61"/>
      <c r="AK44" s="61"/>
      <c r="AL44" s="61"/>
      <c r="AM44" s="65">
        <v>1</v>
      </c>
      <c r="AN44" s="65">
        <v>1</v>
      </c>
      <c r="AO44" s="65">
        <v>1</v>
      </c>
      <c r="AP44" s="65">
        <v>1</v>
      </c>
      <c r="AQ44" s="65">
        <v>1</v>
      </c>
      <c r="AR44" s="68">
        <v>2</v>
      </c>
      <c r="AS44" s="68">
        <v>1</v>
      </c>
      <c r="AT44" s="17">
        <v>1</v>
      </c>
      <c r="AU44" s="43">
        <f t="shared" si="16"/>
        <v>24</v>
      </c>
      <c r="AV44" s="42"/>
      <c r="AW44" s="29"/>
      <c r="AX44" s="29"/>
      <c r="AY44" s="29"/>
      <c r="AZ44" s="29"/>
      <c r="BA44" s="29"/>
      <c r="BB44" s="29"/>
      <c r="BC44" s="52"/>
      <c r="BD44" s="55">
        <f>SUM(V44,AU44)</f>
        <v>41</v>
      </c>
      <c r="BE44" s="57"/>
    </row>
    <row r="45" spans="1:57" ht="18" customHeight="1" thickBot="1">
      <c r="A45" s="355"/>
      <c r="B45" s="321" t="s">
        <v>83</v>
      </c>
      <c r="C45" s="321" t="s">
        <v>89</v>
      </c>
      <c r="D45" s="79" t="s">
        <v>17</v>
      </c>
      <c r="E45" s="80">
        <f>SUM(E47)</f>
        <v>2</v>
      </c>
      <c r="F45" s="80">
        <f aca="true" t="shared" si="17" ref="F45:U45">SUM(F47)</f>
        <v>0</v>
      </c>
      <c r="G45" s="80">
        <f t="shared" si="17"/>
        <v>2</v>
      </c>
      <c r="H45" s="80">
        <f t="shared" si="17"/>
        <v>0</v>
      </c>
      <c r="I45" s="80">
        <f t="shared" si="17"/>
        <v>2</v>
      </c>
      <c r="J45" s="80">
        <f t="shared" si="17"/>
        <v>0</v>
      </c>
      <c r="K45" s="80">
        <f t="shared" si="17"/>
        <v>2</v>
      </c>
      <c r="L45" s="80">
        <f t="shared" si="17"/>
        <v>0</v>
      </c>
      <c r="M45" s="80">
        <f t="shared" si="17"/>
        <v>2</v>
      </c>
      <c r="N45" s="80">
        <f t="shared" si="17"/>
        <v>0</v>
      </c>
      <c r="O45" s="80">
        <f t="shared" si="17"/>
        <v>2</v>
      </c>
      <c r="P45" s="80">
        <f t="shared" si="17"/>
        <v>0</v>
      </c>
      <c r="Q45" s="80">
        <f t="shared" si="17"/>
        <v>2</v>
      </c>
      <c r="R45" s="80">
        <f t="shared" si="17"/>
        <v>0</v>
      </c>
      <c r="S45" s="80">
        <f t="shared" si="17"/>
        <v>2</v>
      </c>
      <c r="T45" s="80">
        <f t="shared" si="17"/>
        <v>0</v>
      </c>
      <c r="U45" s="80">
        <f t="shared" si="17"/>
        <v>1</v>
      </c>
      <c r="V45" s="98">
        <f>SUM(V47)</f>
        <v>17</v>
      </c>
      <c r="W45" s="33"/>
      <c r="X45" s="80">
        <f>SUM(X47)</f>
        <v>2</v>
      </c>
      <c r="Y45" s="80">
        <f aca="true" t="shared" si="18" ref="Y45:AT45">SUM(Y47)</f>
        <v>2</v>
      </c>
      <c r="Z45" s="80">
        <f t="shared" si="18"/>
        <v>2</v>
      </c>
      <c r="AA45" s="80">
        <f t="shared" si="18"/>
        <v>2</v>
      </c>
      <c r="AB45" s="80">
        <f t="shared" si="18"/>
        <v>2</v>
      </c>
      <c r="AC45" s="80">
        <f t="shared" si="18"/>
        <v>2</v>
      </c>
      <c r="AD45" s="80">
        <f t="shared" si="18"/>
        <v>2</v>
      </c>
      <c r="AE45" s="80">
        <f t="shared" si="18"/>
        <v>2</v>
      </c>
      <c r="AF45" s="80">
        <f t="shared" si="18"/>
        <v>2</v>
      </c>
      <c r="AG45" s="80">
        <f t="shared" si="18"/>
        <v>2</v>
      </c>
      <c r="AH45" s="80">
        <f t="shared" si="18"/>
        <v>2</v>
      </c>
      <c r="AI45" s="80">
        <f t="shared" si="18"/>
        <v>2</v>
      </c>
      <c r="AJ45" s="80">
        <f t="shared" si="18"/>
        <v>0</v>
      </c>
      <c r="AK45" s="80">
        <f t="shared" si="18"/>
        <v>0</v>
      </c>
      <c r="AL45" s="80">
        <f t="shared" si="18"/>
        <v>0</v>
      </c>
      <c r="AM45" s="80">
        <f t="shared" si="18"/>
        <v>2</v>
      </c>
      <c r="AN45" s="80">
        <f t="shared" si="18"/>
        <v>2</v>
      </c>
      <c r="AO45" s="80">
        <f t="shared" si="18"/>
        <v>2</v>
      </c>
      <c r="AP45" s="80">
        <f t="shared" si="18"/>
        <v>2</v>
      </c>
      <c r="AQ45" s="80">
        <f t="shared" si="18"/>
        <v>2</v>
      </c>
      <c r="AR45" s="80">
        <f t="shared" si="18"/>
        <v>2</v>
      </c>
      <c r="AS45" s="80">
        <f t="shared" si="18"/>
        <v>0</v>
      </c>
      <c r="AT45" s="80">
        <f t="shared" si="18"/>
        <v>0</v>
      </c>
      <c r="AU45" s="97">
        <f>SUM(AU47)</f>
        <v>36</v>
      </c>
      <c r="AV45" s="42"/>
      <c r="AW45" s="29"/>
      <c r="AX45" s="29"/>
      <c r="AY45" s="29"/>
      <c r="AZ45" s="29"/>
      <c r="BA45" s="29"/>
      <c r="BB45" s="29"/>
      <c r="BC45" s="52"/>
      <c r="BD45" s="55">
        <f aca="true" t="shared" si="19" ref="BD45:BD62">SUM(V45,AU45)</f>
        <v>53</v>
      </c>
      <c r="BE45" s="57"/>
    </row>
    <row r="46" spans="1:57" ht="18" customHeight="1" thickBot="1">
      <c r="A46" s="355"/>
      <c r="B46" s="322"/>
      <c r="C46" s="322"/>
      <c r="D46" s="79" t="s">
        <v>18</v>
      </c>
      <c r="E46" s="80">
        <f>SUM(E48)</f>
        <v>1</v>
      </c>
      <c r="F46" s="80">
        <f aca="true" t="shared" si="20" ref="F46:U46">SUM(F48)</f>
        <v>0</v>
      </c>
      <c r="G46" s="80">
        <f t="shared" si="20"/>
        <v>1</v>
      </c>
      <c r="H46" s="80">
        <f t="shared" si="20"/>
        <v>0</v>
      </c>
      <c r="I46" s="80">
        <f t="shared" si="20"/>
        <v>1</v>
      </c>
      <c r="J46" s="80">
        <f t="shared" si="20"/>
        <v>0</v>
      </c>
      <c r="K46" s="80">
        <f t="shared" si="20"/>
        <v>1</v>
      </c>
      <c r="L46" s="80">
        <f t="shared" si="20"/>
        <v>0</v>
      </c>
      <c r="M46" s="80">
        <f t="shared" si="20"/>
        <v>1</v>
      </c>
      <c r="N46" s="80">
        <f t="shared" si="20"/>
        <v>0</v>
      </c>
      <c r="O46" s="80">
        <f t="shared" si="20"/>
        <v>1</v>
      </c>
      <c r="P46" s="80">
        <f t="shared" si="20"/>
        <v>0</v>
      </c>
      <c r="Q46" s="80">
        <f t="shared" si="20"/>
        <v>1</v>
      </c>
      <c r="R46" s="80">
        <f t="shared" si="20"/>
        <v>0</v>
      </c>
      <c r="S46" s="80">
        <f t="shared" si="20"/>
        <v>0</v>
      </c>
      <c r="T46" s="80">
        <f t="shared" si="20"/>
        <v>1</v>
      </c>
      <c r="U46" s="80">
        <f t="shared" si="20"/>
        <v>0</v>
      </c>
      <c r="V46" s="98">
        <f>SUM(V48)</f>
        <v>8</v>
      </c>
      <c r="W46" s="33"/>
      <c r="X46" s="80">
        <f>SUM(X48)</f>
        <v>1</v>
      </c>
      <c r="Y46" s="80">
        <f aca="true" t="shared" si="21" ref="Y46:AT46">SUM(Y48)</f>
        <v>0</v>
      </c>
      <c r="Z46" s="80">
        <f t="shared" si="21"/>
        <v>1</v>
      </c>
      <c r="AA46" s="80">
        <f t="shared" si="21"/>
        <v>1</v>
      </c>
      <c r="AB46" s="80">
        <f t="shared" si="21"/>
        <v>1</v>
      </c>
      <c r="AC46" s="80">
        <f t="shared" si="21"/>
        <v>1</v>
      </c>
      <c r="AD46" s="80">
        <f t="shared" si="21"/>
        <v>1</v>
      </c>
      <c r="AE46" s="80">
        <f t="shared" si="21"/>
        <v>1</v>
      </c>
      <c r="AF46" s="80">
        <f t="shared" si="21"/>
        <v>2</v>
      </c>
      <c r="AG46" s="80">
        <f t="shared" si="21"/>
        <v>1</v>
      </c>
      <c r="AH46" s="80">
        <f t="shared" si="21"/>
        <v>1</v>
      </c>
      <c r="AI46" s="80">
        <f t="shared" si="21"/>
        <v>0</v>
      </c>
      <c r="AJ46" s="80">
        <f t="shared" si="21"/>
        <v>0</v>
      </c>
      <c r="AK46" s="80">
        <f t="shared" si="21"/>
        <v>0</v>
      </c>
      <c r="AL46" s="80">
        <f t="shared" si="21"/>
        <v>0</v>
      </c>
      <c r="AM46" s="80">
        <f t="shared" si="21"/>
        <v>1</v>
      </c>
      <c r="AN46" s="80">
        <f t="shared" si="21"/>
        <v>1</v>
      </c>
      <c r="AO46" s="80">
        <f t="shared" si="21"/>
        <v>1</v>
      </c>
      <c r="AP46" s="80">
        <f t="shared" si="21"/>
        <v>1</v>
      </c>
      <c r="AQ46" s="80">
        <f t="shared" si="21"/>
        <v>1</v>
      </c>
      <c r="AR46" s="80">
        <f t="shared" si="21"/>
        <v>1</v>
      </c>
      <c r="AS46" s="80">
        <f t="shared" si="21"/>
        <v>0</v>
      </c>
      <c r="AT46" s="80">
        <f t="shared" si="21"/>
        <v>1</v>
      </c>
      <c r="AU46" s="97">
        <f>SUM(AU48)</f>
        <v>18</v>
      </c>
      <c r="AV46" s="42"/>
      <c r="AW46" s="29"/>
      <c r="AX46" s="29"/>
      <c r="AY46" s="29"/>
      <c r="AZ46" s="29"/>
      <c r="BA46" s="29"/>
      <c r="BB46" s="29"/>
      <c r="BC46" s="52"/>
      <c r="BD46" s="55">
        <f t="shared" si="19"/>
        <v>26</v>
      </c>
      <c r="BE46" s="57"/>
    </row>
    <row r="47" spans="1:57" ht="18" customHeight="1" thickBot="1">
      <c r="A47" s="355"/>
      <c r="B47" s="323" t="s">
        <v>60</v>
      </c>
      <c r="C47" s="323" t="s">
        <v>90</v>
      </c>
      <c r="D47" t="s">
        <v>17</v>
      </c>
      <c r="E47" s="66">
        <v>2</v>
      </c>
      <c r="F47" s="66"/>
      <c r="G47" s="66">
        <v>2</v>
      </c>
      <c r="H47" s="66"/>
      <c r="I47" s="66">
        <v>2</v>
      </c>
      <c r="J47" s="66"/>
      <c r="K47" s="66">
        <v>2</v>
      </c>
      <c r="L47" s="66"/>
      <c r="M47" s="66">
        <v>2</v>
      </c>
      <c r="N47" s="66"/>
      <c r="O47" s="66">
        <v>2</v>
      </c>
      <c r="P47" s="66"/>
      <c r="Q47" s="66">
        <v>2</v>
      </c>
      <c r="R47" s="66"/>
      <c r="S47" s="66">
        <v>2</v>
      </c>
      <c r="T47" s="66"/>
      <c r="U47" s="66">
        <v>1</v>
      </c>
      <c r="V47" s="32">
        <f>SUM(E47:U47)</f>
        <v>17</v>
      </c>
      <c r="W47" s="33"/>
      <c r="X47" s="67">
        <v>2</v>
      </c>
      <c r="Y47" s="17">
        <v>2</v>
      </c>
      <c r="Z47" s="17">
        <v>2</v>
      </c>
      <c r="AA47" s="17">
        <v>2</v>
      </c>
      <c r="AB47" s="17">
        <v>2</v>
      </c>
      <c r="AC47" s="17">
        <v>2</v>
      </c>
      <c r="AD47" s="17">
        <v>2</v>
      </c>
      <c r="AE47" s="17">
        <v>2</v>
      </c>
      <c r="AF47" s="17">
        <v>2</v>
      </c>
      <c r="AG47" s="17">
        <v>2</v>
      </c>
      <c r="AH47" s="17">
        <v>2</v>
      </c>
      <c r="AI47" s="17">
        <v>2</v>
      </c>
      <c r="AJ47" s="44"/>
      <c r="AK47" s="44"/>
      <c r="AL47" s="44"/>
      <c r="AM47" s="65">
        <v>2</v>
      </c>
      <c r="AN47" s="65">
        <v>2</v>
      </c>
      <c r="AO47" s="65">
        <v>2</v>
      </c>
      <c r="AP47" s="65">
        <v>2</v>
      </c>
      <c r="AQ47" s="65">
        <v>2</v>
      </c>
      <c r="AR47" s="66">
        <v>2</v>
      </c>
      <c r="AS47" s="66"/>
      <c r="AT47" s="17"/>
      <c r="AU47" s="43">
        <f>SUM(X47:AT47)</f>
        <v>36</v>
      </c>
      <c r="AV47" s="42"/>
      <c r="AW47" s="29"/>
      <c r="AX47" s="29"/>
      <c r="AY47" s="29"/>
      <c r="AZ47" s="29"/>
      <c r="BA47" s="29"/>
      <c r="BB47" s="29"/>
      <c r="BC47" s="52"/>
      <c r="BD47" s="55">
        <f t="shared" si="19"/>
        <v>53</v>
      </c>
      <c r="BE47" s="57"/>
    </row>
    <row r="48" spans="1:57" ht="18" customHeight="1" thickBot="1">
      <c r="A48" s="355"/>
      <c r="B48" s="324"/>
      <c r="C48" s="324"/>
      <c r="D48" t="s">
        <v>18</v>
      </c>
      <c r="E48" s="62">
        <v>1</v>
      </c>
      <c r="F48" s="62"/>
      <c r="G48" s="62">
        <v>1</v>
      </c>
      <c r="H48" s="62"/>
      <c r="I48" s="62">
        <v>1</v>
      </c>
      <c r="J48" s="62"/>
      <c r="K48" s="62">
        <v>1</v>
      </c>
      <c r="L48" s="62"/>
      <c r="M48" s="62">
        <v>1</v>
      </c>
      <c r="N48" s="62"/>
      <c r="O48" s="62">
        <v>1</v>
      </c>
      <c r="P48" s="62"/>
      <c r="Q48" s="62">
        <v>1</v>
      </c>
      <c r="R48" s="62"/>
      <c r="S48" s="62"/>
      <c r="T48" s="62">
        <v>1</v>
      </c>
      <c r="V48" s="32">
        <f>SUM(E48:T48)</f>
        <v>8</v>
      </c>
      <c r="W48" s="33"/>
      <c r="X48" s="17">
        <v>1</v>
      </c>
      <c r="Y48" s="17">
        <v>0</v>
      </c>
      <c r="Z48" s="17">
        <v>1</v>
      </c>
      <c r="AA48" s="17">
        <v>1</v>
      </c>
      <c r="AB48" s="17">
        <v>1</v>
      </c>
      <c r="AC48" s="17">
        <v>1</v>
      </c>
      <c r="AD48" s="17">
        <v>1</v>
      </c>
      <c r="AE48" s="17">
        <v>1</v>
      </c>
      <c r="AF48" s="17">
        <v>2</v>
      </c>
      <c r="AG48" s="17">
        <v>1</v>
      </c>
      <c r="AH48" s="17">
        <v>1</v>
      </c>
      <c r="AI48" s="17">
        <v>0</v>
      </c>
      <c r="AJ48" s="44"/>
      <c r="AK48" s="44"/>
      <c r="AL48" s="44"/>
      <c r="AM48" s="65">
        <v>1</v>
      </c>
      <c r="AN48" s="65">
        <v>1</v>
      </c>
      <c r="AO48" s="65">
        <v>1</v>
      </c>
      <c r="AP48" s="65">
        <v>1</v>
      </c>
      <c r="AQ48" s="65">
        <v>1</v>
      </c>
      <c r="AR48" s="67">
        <v>1</v>
      </c>
      <c r="AS48" s="64"/>
      <c r="AT48" s="63">
        <v>1</v>
      </c>
      <c r="AU48" s="43">
        <f>SUM(X48:AT48)</f>
        <v>18</v>
      </c>
      <c r="AV48" s="42"/>
      <c r="AW48" s="29"/>
      <c r="AX48" s="29"/>
      <c r="AY48" s="29"/>
      <c r="AZ48" s="29"/>
      <c r="BA48" s="29"/>
      <c r="BB48" s="29"/>
      <c r="BC48" s="52"/>
      <c r="BD48" s="55">
        <f t="shared" si="19"/>
        <v>26</v>
      </c>
      <c r="BE48" s="57"/>
    </row>
    <row r="49" spans="1:57" ht="18" customHeight="1" thickBot="1">
      <c r="A49" s="355"/>
      <c r="B49" s="364" t="s">
        <v>35</v>
      </c>
      <c r="C49" s="366" t="s">
        <v>92</v>
      </c>
      <c r="D49" s="88" t="s">
        <v>17</v>
      </c>
      <c r="E49" s="89">
        <f>SUM(E51,E59)</f>
        <v>12</v>
      </c>
      <c r="F49" s="89">
        <f aca="true" t="shared" si="22" ref="F49:U49">SUM(F51,F59)</f>
        <v>10</v>
      </c>
      <c r="G49" s="89">
        <f t="shared" si="22"/>
        <v>12</v>
      </c>
      <c r="H49" s="89">
        <f t="shared" si="22"/>
        <v>10</v>
      </c>
      <c r="I49" s="89">
        <f t="shared" si="22"/>
        <v>12</v>
      </c>
      <c r="J49" s="89">
        <f t="shared" si="22"/>
        <v>10</v>
      </c>
      <c r="K49" s="89">
        <f t="shared" si="22"/>
        <v>12</v>
      </c>
      <c r="L49" s="89">
        <f t="shared" si="22"/>
        <v>10</v>
      </c>
      <c r="M49" s="89">
        <f t="shared" si="22"/>
        <v>12</v>
      </c>
      <c r="N49" s="89">
        <f t="shared" si="22"/>
        <v>12</v>
      </c>
      <c r="O49" s="89">
        <f t="shared" si="22"/>
        <v>12</v>
      </c>
      <c r="P49" s="89">
        <f t="shared" si="22"/>
        <v>10</v>
      </c>
      <c r="Q49" s="89">
        <f t="shared" si="22"/>
        <v>12</v>
      </c>
      <c r="R49" s="89">
        <f t="shared" si="22"/>
        <v>10</v>
      </c>
      <c r="S49" s="89">
        <f t="shared" si="22"/>
        <v>10</v>
      </c>
      <c r="T49" s="89">
        <f t="shared" si="22"/>
        <v>10</v>
      </c>
      <c r="U49" s="89">
        <f t="shared" si="22"/>
        <v>11</v>
      </c>
      <c r="V49" s="75">
        <f>SUM(V51,V59)</f>
        <v>187</v>
      </c>
      <c r="W49" s="33"/>
      <c r="X49" s="89">
        <f>SUM(X51,X59)</f>
        <v>6</v>
      </c>
      <c r="Y49" s="89">
        <f aca="true" t="shared" si="23" ref="Y49:AT49">SUM(Y51,Y59)</f>
        <v>6</v>
      </c>
      <c r="Z49" s="89">
        <f t="shared" si="23"/>
        <v>6</v>
      </c>
      <c r="AA49" s="89">
        <f t="shared" si="23"/>
        <v>6</v>
      </c>
      <c r="AB49" s="89">
        <f t="shared" si="23"/>
        <v>8</v>
      </c>
      <c r="AC49" s="89">
        <f t="shared" si="23"/>
        <v>6</v>
      </c>
      <c r="AD49" s="89">
        <f t="shared" si="23"/>
        <v>6</v>
      </c>
      <c r="AE49" s="89">
        <f t="shared" si="23"/>
        <v>6</v>
      </c>
      <c r="AF49" s="89">
        <f t="shared" si="23"/>
        <v>6</v>
      </c>
      <c r="AG49" s="89">
        <f t="shared" si="23"/>
        <v>8</v>
      </c>
      <c r="AH49" s="89">
        <f t="shared" si="23"/>
        <v>6</v>
      </c>
      <c r="AI49" s="89">
        <f t="shared" si="23"/>
        <v>6</v>
      </c>
      <c r="AJ49" s="89">
        <f t="shared" si="23"/>
        <v>0</v>
      </c>
      <c r="AK49" s="89">
        <f t="shared" si="23"/>
        <v>0</v>
      </c>
      <c r="AL49" s="89">
        <f t="shared" si="23"/>
        <v>0</v>
      </c>
      <c r="AM49" s="89">
        <f t="shared" si="23"/>
        <v>6</v>
      </c>
      <c r="AN49" s="89">
        <f t="shared" si="23"/>
        <v>6</v>
      </c>
      <c r="AO49" s="89">
        <f t="shared" si="23"/>
        <v>6</v>
      </c>
      <c r="AP49" s="89">
        <f t="shared" si="23"/>
        <v>8</v>
      </c>
      <c r="AQ49" s="89">
        <f t="shared" si="23"/>
        <v>6</v>
      </c>
      <c r="AR49" s="89">
        <f t="shared" si="23"/>
        <v>6</v>
      </c>
      <c r="AS49" s="89">
        <f t="shared" si="23"/>
        <v>2</v>
      </c>
      <c r="AT49" s="89">
        <f t="shared" si="23"/>
        <v>4</v>
      </c>
      <c r="AU49" s="95">
        <f>SUM(AU51,AU59)</f>
        <v>120</v>
      </c>
      <c r="AV49" s="42"/>
      <c r="AW49" s="29"/>
      <c r="AX49" s="29"/>
      <c r="AY49" s="29"/>
      <c r="AZ49" s="29"/>
      <c r="BA49" s="29"/>
      <c r="BB49" s="29"/>
      <c r="BC49" s="52"/>
      <c r="BD49" s="55">
        <f t="shared" si="19"/>
        <v>307</v>
      </c>
      <c r="BE49" s="57"/>
    </row>
    <row r="50" spans="1:57" ht="18" customHeight="1" thickBot="1">
      <c r="A50" s="355"/>
      <c r="B50" s="365"/>
      <c r="C50" s="367"/>
      <c r="D50" s="88" t="s">
        <v>18</v>
      </c>
      <c r="E50" s="89">
        <f>SUM(E52,E60)</f>
        <v>5</v>
      </c>
      <c r="F50" s="89">
        <f aca="true" t="shared" si="24" ref="F50:U50">SUM(F52,F60)</f>
        <v>4</v>
      </c>
      <c r="G50" s="89">
        <f t="shared" si="24"/>
        <v>6</v>
      </c>
      <c r="H50" s="89">
        <f t="shared" si="24"/>
        <v>4</v>
      </c>
      <c r="I50" s="89">
        <f t="shared" si="24"/>
        <v>6</v>
      </c>
      <c r="J50" s="89">
        <f t="shared" si="24"/>
        <v>5</v>
      </c>
      <c r="K50" s="89">
        <f t="shared" si="24"/>
        <v>5</v>
      </c>
      <c r="L50" s="89">
        <f t="shared" si="24"/>
        <v>5</v>
      </c>
      <c r="M50" s="89">
        <f t="shared" si="24"/>
        <v>5</v>
      </c>
      <c r="N50" s="89">
        <f t="shared" si="24"/>
        <v>5</v>
      </c>
      <c r="O50" s="89">
        <f t="shared" si="24"/>
        <v>5</v>
      </c>
      <c r="P50" s="89">
        <f t="shared" si="24"/>
        <v>5</v>
      </c>
      <c r="Q50" s="89">
        <f t="shared" si="24"/>
        <v>5</v>
      </c>
      <c r="R50" s="89">
        <f t="shared" si="24"/>
        <v>7</v>
      </c>
      <c r="S50" s="89">
        <f t="shared" si="24"/>
        <v>6</v>
      </c>
      <c r="T50" s="89">
        <f t="shared" si="24"/>
        <v>7</v>
      </c>
      <c r="U50" s="89">
        <f t="shared" si="24"/>
        <v>7</v>
      </c>
      <c r="V50" s="75">
        <f>SUM(V52,V60)</f>
        <v>92</v>
      </c>
      <c r="W50" s="33"/>
      <c r="X50" s="89">
        <f>SUM(X52,X60)</f>
        <v>3</v>
      </c>
      <c r="Y50" s="89">
        <f aca="true" t="shared" si="25" ref="Y50:AT50">SUM(Y52,Y60)</f>
        <v>4</v>
      </c>
      <c r="Z50" s="89">
        <f t="shared" si="25"/>
        <v>3</v>
      </c>
      <c r="AA50" s="89">
        <f t="shared" si="25"/>
        <v>3</v>
      </c>
      <c r="AB50" s="89">
        <f t="shared" si="25"/>
        <v>3</v>
      </c>
      <c r="AC50" s="89">
        <f t="shared" si="25"/>
        <v>3</v>
      </c>
      <c r="AD50" s="89">
        <f t="shared" si="25"/>
        <v>3</v>
      </c>
      <c r="AE50" s="89">
        <f t="shared" si="25"/>
        <v>4</v>
      </c>
      <c r="AF50" s="89">
        <f t="shared" si="25"/>
        <v>3</v>
      </c>
      <c r="AG50" s="89">
        <f t="shared" si="25"/>
        <v>4</v>
      </c>
      <c r="AH50" s="89">
        <f t="shared" si="25"/>
        <v>3</v>
      </c>
      <c r="AI50" s="89">
        <f t="shared" si="25"/>
        <v>4</v>
      </c>
      <c r="AJ50" s="89">
        <f t="shared" si="25"/>
        <v>0</v>
      </c>
      <c r="AK50" s="89">
        <f t="shared" si="25"/>
        <v>0</v>
      </c>
      <c r="AL50" s="89">
        <f t="shared" si="25"/>
        <v>0</v>
      </c>
      <c r="AM50" s="89">
        <f t="shared" si="25"/>
        <v>3</v>
      </c>
      <c r="AN50" s="89">
        <f t="shared" si="25"/>
        <v>3</v>
      </c>
      <c r="AO50" s="89">
        <f t="shared" si="25"/>
        <v>3</v>
      </c>
      <c r="AP50" s="89">
        <f t="shared" si="25"/>
        <v>3</v>
      </c>
      <c r="AQ50" s="89">
        <f t="shared" si="25"/>
        <v>3</v>
      </c>
      <c r="AR50" s="89">
        <f t="shared" si="25"/>
        <v>1</v>
      </c>
      <c r="AS50" s="89">
        <f t="shared" si="25"/>
        <v>1</v>
      </c>
      <c r="AT50" s="89">
        <f t="shared" si="25"/>
        <v>3</v>
      </c>
      <c r="AU50" s="95">
        <f>SUM(AU52,AU60)</f>
        <v>60</v>
      </c>
      <c r="AV50" s="42"/>
      <c r="AW50" s="29"/>
      <c r="AX50" s="29"/>
      <c r="AY50" s="29"/>
      <c r="AZ50" s="29"/>
      <c r="BA50" s="29"/>
      <c r="BB50" s="29"/>
      <c r="BC50" s="52"/>
      <c r="BD50" s="55">
        <f t="shared" si="19"/>
        <v>152</v>
      </c>
      <c r="BE50" s="57"/>
    </row>
    <row r="51" spans="1:57" ht="18" customHeight="1" thickBot="1">
      <c r="A51" s="356"/>
      <c r="B51" s="368" t="s">
        <v>32</v>
      </c>
      <c r="C51" s="368" t="s">
        <v>93</v>
      </c>
      <c r="D51" s="90" t="s">
        <v>17</v>
      </c>
      <c r="E51" s="91">
        <f>SUM(E53,E55,E57)</f>
        <v>4</v>
      </c>
      <c r="F51" s="91">
        <f aca="true" t="shared" si="26" ref="F51:U51">SUM(F53,F55,F57)</f>
        <v>2</v>
      </c>
      <c r="G51" s="91">
        <f t="shared" si="26"/>
        <v>6</v>
      </c>
      <c r="H51" s="91">
        <f t="shared" si="26"/>
        <v>4</v>
      </c>
      <c r="I51" s="91">
        <f t="shared" si="26"/>
        <v>4</v>
      </c>
      <c r="J51" s="91">
        <f t="shared" si="26"/>
        <v>4</v>
      </c>
      <c r="K51" s="91">
        <f t="shared" si="26"/>
        <v>4</v>
      </c>
      <c r="L51" s="91">
        <f t="shared" si="26"/>
        <v>4</v>
      </c>
      <c r="M51" s="91">
        <f t="shared" si="26"/>
        <v>4</v>
      </c>
      <c r="N51" s="91">
        <f t="shared" si="26"/>
        <v>4</v>
      </c>
      <c r="O51" s="91">
        <f t="shared" si="26"/>
        <v>4</v>
      </c>
      <c r="P51" s="91">
        <f t="shared" si="26"/>
        <v>4</v>
      </c>
      <c r="Q51" s="91">
        <f t="shared" si="26"/>
        <v>4</v>
      </c>
      <c r="R51" s="91">
        <f t="shared" si="26"/>
        <v>4</v>
      </c>
      <c r="S51" s="91">
        <f t="shared" si="26"/>
        <v>4</v>
      </c>
      <c r="T51" s="91">
        <f t="shared" si="26"/>
        <v>4</v>
      </c>
      <c r="U51" s="91">
        <f t="shared" si="26"/>
        <v>4</v>
      </c>
      <c r="V51" s="98">
        <f>SUM(V55,V57)</f>
        <v>68</v>
      </c>
      <c r="W51" s="33"/>
      <c r="X51" s="91">
        <f>SUM(X53,X55,X57)</f>
        <v>4</v>
      </c>
      <c r="Y51" s="91">
        <f aca="true" t="shared" si="27" ref="Y51:AT51">SUM(Y53,Y55,Y57)</f>
        <v>4</v>
      </c>
      <c r="Z51" s="91">
        <f t="shared" si="27"/>
        <v>4</v>
      </c>
      <c r="AA51" s="91">
        <f t="shared" si="27"/>
        <v>4</v>
      </c>
      <c r="AB51" s="91">
        <f t="shared" si="27"/>
        <v>6</v>
      </c>
      <c r="AC51" s="91">
        <f t="shared" si="27"/>
        <v>4</v>
      </c>
      <c r="AD51" s="91">
        <f t="shared" si="27"/>
        <v>4</v>
      </c>
      <c r="AE51" s="91">
        <f t="shared" si="27"/>
        <v>4</v>
      </c>
      <c r="AF51" s="91">
        <f t="shared" si="27"/>
        <v>4</v>
      </c>
      <c r="AG51" s="91">
        <f t="shared" si="27"/>
        <v>6</v>
      </c>
      <c r="AH51" s="91">
        <f t="shared" si="27"/>
        <v>4</v>
      </c>
      <c r="AI51" s="91">
        <f t="shared" si="27"/>
        <v>4</v>
      </c>
      <c r="AJ51" s="91">
        <f t="shared" si="27"/>
        <v>0</v>
      </c>
      <c r="AK51" s="91">
        <f t="shared" si="27"/>
        <v>0</v>
      </c>
      <c r="AL51" s="91">
        <f t="shared" si="27"/>
        <v>0</v>
      </c>
      <c r="AM51" s="91">
        <f t="shared" si="27"/>
        <v>4</v>
      </c>
      <c r="AN51" s="91">
        <f t="shared" si="27"/>
        <v>4</v>
      </c>
      <c r="AO51" s="91">
        <f t="shared" si="27"/>
        <v>4</v>
      </c>
      <c r="AP51" s="91">
        <f t="shared" si="27"/>
        <v>6</v>
      </c>
      <c r="AQ51" s="91">
        <f t="shared" si="27"/>
        <v>4</v>
      </c>
      <c r="AR51" s="91">
        <f t="shared" si="27"/>
        <v>4</v>
      </c>
      <c r="AS51" s="91">
        <f t="shared" si="27"/>
        <v>2</v>
      </c>
      <c r="AT51" s="91">
        <f t="shared" si="27"/>
        <v>4</v>
      </c>
      <c r="AU51" s="97">
        <f>SUM(AU53,AU57)</f>
        <v>84</v>
      </c>
      <c r="AV51" s="42"/>
      <c r="AW51" s="29"/>
      <c r="AX51" s="29"/>
      <c r="AY51" s="29"/>
      <c r="AZ51" s="29"/>
      <c r="BA51" s="29"/>
      <c r="BB51" s="29"/>
      <c r="BC51" s="52"/>
      <c r="BD51" s="55">
        <f t="shared" si="19"/>
        <v>152</v>
      </c>
      <c r="BE51" s="57"/>
    </row>
    <row r="52" spans="1:57" ht="18" customHeight="1" thickBot="1">
      <c r="A52" s="356"/>
      <c r="B52" s="369"/>
      <c r="C52" s="369"/>
      <c r="D52" s="92" t="s">
        <v>18</v>
      </c>
      <c r="E52" s="91">
        <f>SUM(E54,E56,E58)</f>
        <v>2</v>
      </c>
      <c r="F52" s="91">
        <f aca="true" t="shared" si="28" ref="F52:U52">SUM(F54,F56,F58)</f>
        <v>0</v>
      </c>
      <c r="G52" s="91">
        <f t="shared" si="28"/>
        <v>3</v>
      </c>
      <c r="H52" s="91">
        <f t="shared" si="28"/>
        <v>2</v>
      </c>
      <c r="I52" s="91">
        <f t="shared" si="28"/>
        <v>1</v>
      </c>
      <c r="J52" s="91">
        <f t="shared" si="28"/>
        <v>3</v>
      </c>
      <c r="K52" s="91">
        <f t="shared" si="28"/>
        <v>1</v>
      </c>
      <c r="L52" s="91">
        <f t="shared" si="28"/>
        <v>3</v>
      </c>
      <c r="M52" s="91">
        <f t="shared" si="28"/>
        <v>1</v>
      </c>
      <c r="N52" s="91">
        <f t="shared" si="28"/>
        <v>3</v>
      </c>
      <c r="O52" s="91">
        <f t="shared" si="28"/>
        <v>1</v>
      </c>
      <c r="P52" s="91">
        <f t="shared" si="28"/>
        <v>3</v>
      </c>
      <c r="Q52" s="91">
        <f t="shared" si="28"/>
        <v>1</v>
      </c>
      <c r="R52" s="91">
        <f t="shared" si="28"/>
        <v>3</v>
      </c>
      <c r="S52" s="91">
        <f t="shared" si="28"/>
        <v>1</v>
      </c>
      <c r="T52" s="91">
        <f t="shared" si="28"/>
        <v>3</v>
      </c>
      <c r="U52" s="91">
        <f t="shared" si="28"/>
        <v>2</v>
      </c>
      <c r="V52" s="98">
        <f>SUM(V56,V58)</f>
        <v>33</v>
      </c>
      <c r="W52" s="36"/>
      <c r="X52" s="91">
        <f>SUM(X54,X56,X58)</f>
        <v>2</v>
      </c>
      <c r="Y52" s="91">
        <f aca="true" t="shared" si="29" ref="Y52:AT52">SUM(Y54,Y56,Y58)</f>
        <v>3</v>
      </c>
      <c r="Z52" s="91">
        <f t="shared" si="29"/>
        <v>2</v>
      </c>
      <c r="AA52" s="91">
        <f t="shared" si="29"/>
        <v>2</v>
      </c>
      <c r="AB52" s="91">
        <f t="shared" si="29"/>
        <v>2</v>
      </c>
      <c r="AC52" s="91">
        <f t="shared" si="29"/>
        <v>2</v>
      </c>
      <c r="AD52" s="91">
        <f t="shared" si="29"/>
        <v>2</v>
      </c>
      <c r="AE52" s="91">
        <f t="shared" si="29"/>
        <v>3</v>
      </c>
      <c r="AF52" s="91">
        <f t="shared" si="29"/>
        <v>2</v>
      </c>
      <c r="AG52" s="91">
        <f t="shared" si="29"/>
        <v>3</v>
      </c>
      <c r="AH52" s="91">
        <f t="shared" si="29"/>
        <v>2</v>
      </c>
      <c r="AI52" s="91">
        <f t="shared" si="29"/>
        <v>3</v>
      </c>
      <c r="AJ52" s="91">
        <f t="shared" si="29"/>
        <v>0</v>
      </c>
      <c r="AK52" s="91">
        <f t="shared" si="29"/>
        <v>0</v>
      </c>
      <c r="AL52" s="91">
        <f t="shared" si="29"/>
        <v>0</v>
      </c>
      <c r="AM52" s="91">
        <f t="shared" si="29"/>
        <v>2</v>
      </c>
      <c r="AN52" s="91">
        <f t="shared" si="29"/>
        <v>2</v>
      </c>
      <c r="AO52" s="91">
        <f t="shared" si="29"/>
        <v>2</v>
      </c>
      <c r="AP52" s="91">
        <f t="shared" si="29"/>
        <v>2</v>
      </c>
      <c r="AQ52" s="91">
        <f t="shared" si="29"/>
        <v>2</v>
      </c>
      <c r="AR52" s="91">
        <f t="shared" si="29"/>
        <v>1</v>
      </c>
      <c r="AS52" s="91">
        <f t="shared" si="29"/>
        <v>1</v>
      </c>
      <c r="AT52" s="91">
        <f t="shared" si="29"/>
        <v>2</v>
      </c>
      <c r="AU52" s="97">
        <f>SUM(AU54,AU58)</f>
        <v>42</v>
      </c>
      <c r="AV52" s="42"/>
      <c r="AW52" s="29"/>
      <c r="AX52" s="29"/>
      <c r="AY52" s="29"/>
      <c r="AZ52" s="29"/>
      <c r="BA52" s="29"/>
      <c r="BB52" s="29"/>
      <c r="BC52" s="52"/>
      <c r="BD52" s="55">
        <f t="shared" si="19"/>
        <v>75</v>
      </c>
      <c r="BE52" s="57"/>
    </row>
    <row r="53" spans="1:57" ht="18" customHeight="1" thickBot="1">
      <c r="A53" s="356"/>
      <c r="B53" s="376" t="s">
        <v>53</v>
      </c>
      <c r="C53" s="378" t="s">
        <v>94</v>
      </c>
      <c r="D53" s="35" t="s">
        <v>17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32">
        <f aca="true" t="shared" si="30" ref="V53:V59">SUM(E53:U53)</f>
        <v>0</v>
      </c>
      <c r="W53" s="37"/>
      <c r="X53" s="17">
        <v>2</v>
      </c>
      <c r="Y53" s="17">
        <v>2</v>
      </c>
      <c r="Z53" s="17">
        <v>2</v>
      </c>
      <c r="AA53" s="17">
        <v>2</v>
      </c>
      <c r="AB53" s="17">
        <v>4</v>
      </c>
      <c r="AC53" s="17">
        <v>2</v>
      </c>
      <c r="AD53" s="17">
        <v>2</v>
      </c>
      <c r="AE53" s="17">
        <v>2</v>
      </c>
      <c r="AF53" s="17">
        <v>2</v>
      </c>
      <c r="AG53" s="17">
        <v>4</v>
      </c>
      <c r="AH53" s="17">
        <v>2</v>
      </c>
      <c r="AI53" s="17">
        <v>2</v>
      </c>
      <c r="AJ53" s="44"/>
      <c r="AK53" s="44"/>
      <c r="AL53" s="44"/>
      <c r="AM53" s="65">
        <v>2</v>
      </c>
      <c r="AN53" s="65">
        <v>2</v>
      </c>
      <c r="AO53" s="65">
        <v>2</v>
      </c>
      <c r="AP53" s="65">
        <v>4</v>
      </c>
      <c r="AQ53" s="65">
        <v>2</v>
      </c>
      <c r="AR53" s="68">
        <v>2</v>
      </c>
      <c r="AS53" s="68">
        <v>2</v>
      </c>
      <c r="AT53" s="26">
        <v>4</v>
      </c>
      <c r="AU53" s="43">
        <f>SUM(X53:AT53)</f>
        <v>48</v>
      </c>
      <c r="AV53" s="42"/>
      <c r="AW53" s="29"/>
      <c r="AX53" s="29"/>
      <c r="AY53" s="29"/>
      <c r="AZ53" s="29"/>
      <c r="BA53" s="29"/>
      <c r="BB53" s="29"/>
      <c r="BC53" s="52"/>
      <c r="BD53" s="55">
        <f t="shared" si="19"/>
        <v>48</v>
      </c>
      <c r="BE53" s="58"/>
    </row>
    <row r="54" spans="1:57" ht="18" customHeight="1" thickBot="1">
      <c r="A54" s="356"/>
      <c r="B54" s="377"/>
      <c r="C54" s="378"/>
      <c r="D54" s="35" t="s">
        <v>51</v>
      </c>
      <c r="E54" s="69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32">
        <f t="shared" si="30"/>
        <v>0</v>
      </c>
      <c r="W54" s="37"/>
      <c r="X54" s="17">
        <v>1</v>
      </c>
      <c r="Y54" s="17">
        <v>2</v>
      </c>
      <c r="Z54" s="17">
        <v>1</v>
      </c>
      <c r="AA54" s="17">
        <v>1</v>
      </c>
      <c r="AB54" s="17">
        <v>1</v>
      </c>
      <c r="AC54" s="17">
        <v>1</v>
      </c>
      <c r="AD54" s="17">
        <v>1</v>
      </c>
      <c r="AE54" s="17">
        <v>2</v>
      </c>
      <c r="AF54" s="17">
        <v>1</v>
      </c>
      <c r="AG54" s="17">
        <v>2</v>
      </c>
      <c r="AH54" s="17">
        <v>1</v>
      </c>
      <c r="AI54" s="17">
        <v>2</v>
      </c>
      <c r="AJ54" s="61"/>
      <c r="AK54" s="61"/>
      <c r="AL54" s="61"/>
      <c r="AM54" s="65">
        <v>1</v>
      </c>
      <c r="AN54" s="65">
        <v>1</v>
      </c>
      <c r="AO54" s="65">
        <v>1</v>
      </c>
      <c r="AP54" s="65">
        <v>1</v>
      </c>
      <c r="AQ54" s="65">
        <v>1</v>
      </c>
      <c r="AR54" s="68">
        <v>1</v>
      </c>
      <c r="AS54" s="68">
        <v>1</v>
      </c>
      <c r="AT54" s="17">
        <v>1</v>
      </c>
      <c r="AU54" s="43">
        <f>SUM(X54:AT54)</f>
        <v>24</v>
      </c>
      <c r="AV54" s="42"/>
      <c r="AW54" s="29"/>
      <c r="AX54" s="29"/>
      <c r="AY54" s="29"/>
      <c r="AZ54" s="29"/>
      <c r="BA54" s="29"/>
      <c r="BB54" s="29"/>
      <c r="BC54" s="52"/>
      <c r="BD54" s="55">
        <f t="shared" si="19"/>
        <v>24</v>
      </c>
      <c r="BE54" s="58"/>
    </row>
    <row r="55" spans="1:57" ht="18" customHeight="1" thickBot="1">
      <c r="A55" s="356"/>
      <c r="B55" s="325" t="s">
        <v>184</v>
      </c>
      <c r="C55" s="327" t="s">
        <v>95</v>
      </c>
      <c r="D55" s="35" t="s">
        <v>17</v>
      </c>
      <c r="E55" s="17">
        <v>2</v>
      </c>
      <c r="F55" s="17">
        <v>2</v>
      </c>
      <c r="G55" s="17">
        <v>4</v>
      </c>
      <c r="H55" s="17">
        <v>4</v>
      </c>
      <c r="I55" s="17">
        <v>2</v>
      </c>
      <c r="J55" s="17">
        <v>4</v>
      </c>
      <c r="K55" s="17">
        <v>2</v>
      </c>
      <c r="L55" s="17">
        <v>4</v>
      </c>
      <c r="M55" s="17">
        <v>2</v>
      </c>
      <c r="N55" s="17">
        <v>4</v>
      </c>
      <c r="O55" s="17">
        <v>2</v>
      </c>
      <c r="P55" s="17">
        <v>4</v>
      </c>
      <c r="Q55" s="17">
        <v>2</v>
      </c>
      <c r="R55" s="17">
        <v>4</v>
      </c>
      <c r="S55" s="17">
        <v>2</v>
      </c>
      <c r="T55" s="17">
        <v>4</v>
      </c>
      <c r="U55" s="17">
        <v>3</v>
      </c>
      <c r="V55" s="32">
        <f t="shared" si="30"/>
        <v>51</v>
      </c>
      <c r="W55" s="3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44"/>
      <c r="AK55" s="44"/>
      <c r="AL55" s="44"/>
      <c r="AM55" s="65"/>
      <c r="AN55" s="65"/>
      <c r="AO55" s="65"/>
      <c r="AP55" s="65"/>
      <c r="AQ55" s="65"/>
      <c r="AR55" s="68"/>
      <c r="AS55" s="68"/>
      <c r="AT55" s="26"/>
      <c r="AU55" s="43"/>
      <c r="AV55" s="42"/>
      <c r="AW55" s="29"/>
      <c r="AX55" s="29"/>
      <c r="AY55" s="29"/>
      <c r="AZ55" s="29"/>
      <c r="BA55" s="29"/>
      <c r="BB55" s="29"/>
      <c r="BC55" s="52"/>
      <c r="BD55" s="55">
        <f t="shared" si="19"/>
        <v>51</v>
      </c>
      <c r="BE55" s="58"/>
    </row>
    <row r="56" spans="1:57" ht="18" customHeight="1" thickBot="1">
      <c r="A56" s="356"/>
      <c r="B56" s="326"/>
      <c r="C56" s="328"/>
      <c r="D56" s="70" t="s">
        <v>51</v>
      </c>
      <c r="E56" s="17">
        <v>1</v>
      </c>
      <c r="F56" s="17">
        <v>0</v>
      </c>
      <c r="G56" s="17">
        <v>3</v>
      </c>
      <c r="H56" s="17">
        <v>2</v>
      </c>
      <c r="I56" s="17">
        <v>1</v>
      </c>
      <c r="J56" s="17">
        <v>2</v>
      </c>
      <c r="K56" s="17">
        <v>1</v>
      </c>
      <c r="L56" s="17">
        <v>2</v>
      </c>
      <c r="M56" s="17">
        <v>1</v>
      </c>
      <c r="N56" s="17">
        <v>2</v>
      </c>
      <c r="O56" s="17">
        <v>1</v>
      </c>
      <c r="P56" s="17">
        <v>2</v>
      </c>
      <c r="Q56" s="17">
        <v>1</v>
      </c>
      <c r="R56" s="17">
        <v>2</v>
      </c>
      <c r="S56" s="17">
        <v>1</v>
      </c>
      <c r="T56" s="17">
        <v>2</v>
      </c>
      <c r="U56" s="17">
        <v>2</v>
      </c>
      <c r="V56" s="32">
        <f t="shared" si="30"/>
        <v>26</v>
      </c>
      <c r="W56" s="3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61"/>
      <c r="AK56" s="61"/>
      <c r="AL56" s="61"/>
      <c r="AM56" s="65"/>
      <c r="AN56" s="65"/>
      <c r="AO56" s="65"/>
      <c r="AP56" s="65"/>
      <c r="AQ56" s="65"/>
      <c r="AR56" s="68"/>
      <c r="AS56" s="68"/>
      <c r="AT56" s="17"/>
      <c r="AU56" s="43"/>
      <c r="AV56" s="42"/>
      <c r="AW56" s="29"/>
      <c r="AX56" s="29"/>
      <c r="AY56" s="29"/>
      <c r="AZ56" s="29"/>
      <c r="BA56" s="29"/>
      <c r="BB56" s="29"/>
      <c r="BC56" s="52"/>
      <c r="BD56" s="55">
        <f t="shared" si="19"/>
        <v>26</v>
      </c>
      <c r="BE56" s="58"/>
    </row>
    <row r="57" spans="1:57" ht="18" customHeight="1" thickBot="1">
      <c r="A57" s="356"/>
      <c r="B57" s="379" t="s">
        <v>185</v>
      </c>
      <c r="C57" s="327" t="s">
        <v>96</v>
      </c>
      <c r="D57" s="35" t="s">
        <v>17</v>
      </c>
      <c r="E57" s="66">
        <v>2</v>
      </c>
      <c r="F57" s="66"/>
      <c r="G57" s="66">
        <v>2</v>
      </c>
      <c r="H57" s="66"/>
      <c r="I57" s="66">
        <v>2</v>
      </c>
      <c r="J57" s="66"/>
      <c r="K57" s="66">
        <v>2</v>
      </c>
      <c r="L57" s="66"/>
      <c r="M57" s="66">
        <v>2</v>
      </c>
      <c r="N57" s="66"/>
      <c r="O57" s="66">
        <v>2</v>
      </c>
      <c r="P57" s="66"/>
      <c r="Q57" s="66">
        <v>2</v>
      </c>
      <c r="R57" s="66"/>
      <c r="S57" s="66">
        <v>2</v>
      </c>
      <c r="T57" s="66"/>
      <c r="U57" s="66">
        <v>1</v>
      </c>
      <c r="V57" s="32">
        <f t="shared" si="30"/>
        <v>17</v>
      </c>
      <c r="W57" s="37"/>
      <c r="X57" s="67">
        <v>2</v>
      </c>
      <c r="Y57" s="17">
        <v>2</v>
      </c>
      <c r="Z57" s="17">
        <v>2</v>
      </c>
      <c r="AA57" s="17">
        <v>2</v>
      </c>
      <c r="AB57" s="17">
        <v>2</v>
      </c>
      <c r="AC57" s="17">
        <v>2</v>
      </c>
      <c r="AD57" s="17">
        <v>2</v>
      </c>
      <c r="AE57" s="17">
        <v>2</v>
      </c>
      <c r="AF57" s="17">
        <v>2</v>
      </c>
      <c r="AG57" s="17">
        <v>2</v>
      </c>
      <c r="AH57" s="17">
        <v>2</v>
      </c>
      <c r="AI57" s="17">
        <v>2</v>
      </c>
      <c r="AJ57" s="44"/>
      <c r="AK57" s="44"/>
      <c r="AL57" s="44"/>
      <c r="AM57" s="65">
        <v>2</v>
      </c>
      <c r="AN57" s="65">
        <v>2</v>
      </c>
      <c r="AO57" s="65">
        <v>2</v>
      </c>
      <c r="AP57" s="65">
        <v>2</v>
      </c>
      <c r="AQ57" s="65">
        <v>2</v>
      </c>
      <c r="AR57" s="66">
        <v>2</v>
      </c>
      <c r="AS57" s="66"/>
      <c r="AT57" s="17"/>
      <c r="AU57" s="43">
        <f aca="true" t="shared" si="31" ref="AU57:AU70">SUM(X57:AT57)</f>
        <v>36</v>
      </c>
      <c r="AV57" s="42"/>
      <c r="AW57" s="29"/>
      <c r="AX57" s="29"/>
      <c r="AY57" s="29"/>
      <c r="AZ57" s="29"/>
      <c r="BA57" s="29"/>
      <c r="BB57" s="29"/>
      <c r="BC57" s="52"/>
      <c r="BD57" s="55">
        <f t="shared" si="19"/>
        <v>53</v>
      </c>
      <c r="BE57" s="58"/>
    </row>
    <row r="58" spans="1:57" ht="18" customHeight="1" thickBot="1">
      <c r="A58" s="356"/>
      <c r="B58" s="326"/>
      <c r="C58" s="328"/>
      <c r="D58" s="70" t="s">
        <v>51</v>
      </c>
      <c r="E58" s="69">
        <v>1</v>
      </c>
      <c r="F58" s="17">
        <v>0</v>
      </c>
      <c r="G58" s="17"/>
      <c r="H58" s="17"/>
      <c r="I58" s="17"/>
      <c r="J58" s="17">
        <v>1</v>
      </c>
      <c r="K58" s="17"/>
      <c r="L58" s="17">
        <v>1</v>
      </c>
      <c r="M58" s="17"/>
      <c r="N58" s="17">
        <v>1</v>
      </c>
      <c r="O58" s="17"/>
      <c r="P58" s="17">
        <v>1</v>
      </c>
      <c r="Q58" s="17"/>
      <c r="R58" s="17">
        <v>1</v>
      </c>
      <c r="S58" s="17"/>
      <c r="T58" s="17">
        <v>1</v>
      </c>
      <c r="U58" s="17"/>
      <c r="V58" s="32">
        <f t="shared" si="30"/>
        <v>7</v>
      </c>
      <c r="W58" s="37"/>
      <c r="X58" s="17">
        <v>1</v>
      </c>
      <c r="Y58" s="17">
        <v>1</v>
      </c>
      <c r="Z58" s="17">
        <v>1</v>
      </c>
      <c r="AA58" s="17">
        <v>1</v>
      </c>
      <c r="AB58" s="17">
        <v>1</v>
      </c>
      <c r="AC58" s="17">
        <v>1</v>
      </c>
      <c r="AD58" s="17">
        <v>1</v>
      </c>
      <c r="AE58" s="17">
        <v>1</v>
      </c>
      <c r="AF58" s="17">
        <v>1</v>
      </c>
      <c r="AG58" s="17">
        <v>1</v>
      </c>
      <c r="AH58" s="17">
        <v>1</v>
      </c>
      <c r="AI58" s="17">
        <v>1</v>
      </c>
      <c r="AJ58" s="44"/>
      <c r="AK58" s="44"/>
      <c r="AL58" s="44"/>
      <c r="AM58" s="65">
        <v>1</v>
      </c>
      <c r="AN58" s="65">
        <v>1</v>
      </c>
      <c r="AO58" s="65">
        <v>1</v>
      </c>
      <c r="AP58" s="65">
        <v>1</v>
      </c>
      <c r="AQ58" s="65">
        <v>1</v>
      </c>
      <c r="AR58" s="67">
        <v>0</v>
      </c>
      <c r="AS58" s="67">
        <v>0</v>
      </c>
      <c r="AT58" s="17">
        <v>1</v>
      </c>
      <c r="AU58" s="43">
        <f t="shared" si="31"/>
        <v>18</v>
      </c>
      <c r="AV58" s="42"/>
      <c r="AW58" s="29"/>
      <c r="AX58" s="29"/>
      <c r="AY58" s="29"/>
      <c r="AZ58" s="29"/>
      <c r="BA58" s="29"/>
      <c r="BB58" s="29"/>
      <c r="BC58" s="52"/>
      <c r="BD58" s="55">
        <f t="shared" si="19"/>
        <v>25</v>
      </c>
      <c r="BE58" s="58"/>
    </row>
    <row r="59" spans="1:57" ht="18" customHeight="1" thickBot="1">
      <c r="A59" s="356"/>
      <c r="B59" s="392" t="s">
        <v>57</v>
      </c>
      <c r="C59" s="394" t="s">
        <v>37</v>
      </c>
      <c r="D59" s="81" t="s">
        <v>17</v>
      </c>
      <c r="E59" s="82">
        <f>SUM(E65,E67)</f>
        <v>8</v>
      </c>
      <c r="F59" s="82">
        <f aca="true" t="shared" si="32" ref="F59:U59">SUM(F65,F67)</f>
        <v>8</v>
      </c>
      <c r="G59" s="82">
        <f t="shared" si="32"/>
        <v>6</v>
      </c>
      <c r="H59" s="82">
        <f t="shared" si="32"/>
        <v>6</v>
      </c>
      <c r="I59" s="82">
        <f t="shared" si="32"/>
        <v>8</v>
      </c>
      <c r="J59" s="82">
        <f t="shared" si="32"/>
        <v>6</v>
      </c>
      <c r="K59" s="82">
        <f t="shared" si="32"/>
        <v>8</v>
      </c>
      <c r="L59" s="82">
        <f t="shared" si="32"/>
        <v>6</v>
      </c>
      <c r="M59" s="82">
        <f t="shared" si="32"/>
        <v>8</v>
      </c>
      <c r="N59" s="82">
        <f t="shared" si="32"/>
        <v>8</v>
      </c>
      <c r="O59" s="82">
        <f t="shared" si="32"/>
        <v>8</v>
      </c>
      <c r="P59" s="82">
        <f t="shared" si="32"/>
        <v>6</v>
      </c>
      <c r="Q59" s="82">
        <f t="shared" si="32"/>
        <v>8</v>
      </c>
      <c r="R59" s="82">
        <f t="shared" si="32"/>
        <v>6</v>
      </c>
      <c r="S59" s="82">
        <f t="shared" si="32"/>
        <v>6</v>
      </c>
      <c r="T59" s="82">
        <f t="shared" si="32"/>
        <v>6</v>
      </c>
      <c r="U59" s="82">
        <f t="shared" si="32"/>
        <v>7</v>
      </c>
      <c r="V59" s="98">
        <f t="shared" si="30"/>
        <v>119</v>
      </c>
      <c r="W59" s="36"/>
      <c r="X59" s="82">
        <f>SUM(X65,X67)</f>
        <v>2</v>
      </c>
      <c r="Y59" s="82">
        <f aca="true" t="shared" si="33" ref="Y59:AT59">SUM(Y65,Y67)</f>
        <v>2</v>
      </c>
      <c r="Z59" s="82">
        <f t="shared" si="33"/>
        <v>2</v>
      </c>
      <c r="AA59" s="82">
        <f t="shared" si="33"/>
        <v>2</v>
      </c>
      <c r="AB59" s="82">
        <f t="shared" si="33"/>
        <v>2</v>
      </c>
      <c r="AC59" s="82">
        <f t="shared" si="33"/>
        <v>2</v>
      </c>
      <c r="AD59" s="82">
        <f t="shared" si="33"/>
        <v>2</v>
      </c>
      <c r="AE59" s="82">
        <f t="shared" si="33"/>
        <v>2</v>
      </c>
      <c r="AF59" s="82">
        <f t="shared" si="33"/>
        <v>2</v>
      </c>
      <c r="AG59" s="82">
        <f t="shared" si="33"/>
        <v>2</v>
      </c>
      <c r="AH59" s="82">
        <f t="shared" si="33"/>
        <v>2</v>
      </c>
      <c r="AI59" s="82">
        <f t="shared" si="33"/>
        <v>2</v>
      </c>
      <c r="AJ59" s="82">
        <f t="shared" si="33"/>
        <v>0</v>
      </c>
      <c r="AK59" s="82">
        <f t="shared" si="33"/>
        <v>0</v>
      </c>
      <c r="AL59" s="82">
        <f t="shared" si="33"/>
        <v>0</v>
      </c>
      <c r="AM59" s="82">
        <f t="shared" si="33"/>
        <v>2</v>
      </c>
      <c r="AN59" s="82">
        <f t="shared" si="33"/>
        <v>2</v>
      </c>
      <c r="AO59" s="82">
        <f t="shared" si="33"/>
        <v>2</v>
      </c>
      <c r="AP59" s="82">
        <f t="shared" si="33"/>
        <v>2</v>
      </c>
      <c r="AQ59" s="82">
        <f t="shared" si="33"/>
        <v>2</v>
      </c>
      <c r="AR59" s="82">
        <f t="shared" si="33"/>
        <v>2</v>
      </c>
      <c r="AS59" s="82">
        <f t="shared" si="33"/>
        <v>0</v>
      </c>
      <c r="AT59" s="82">
        <f t="shared" si="33"/>
        <v>0</v>
      </c>
      <c r="AU59" s="97">
        <f t="shared" si="31"/>
        <v>36</v>
      </c>
      <c r="AV59" s="42"/>
      <c r="AW59" s="29"/>
      <c r="AX59" s="29"/>
      <c r="AY59" s="29"/>
      <c r="AZ59" s="29"/>
      <c r="BA59" s="29"/>
      <c r="BB59" s="29"/>
      <c r="BC59" s="52"/>
      <c r="BD59" s="55">
        <f t="shared" si="19"/>
        <v>155</v>
      </c>
      <c r="BE59" s="57"/>
    </row>
    <row r="60" spans="1:57" ht="18" customHeight="1" thickBot="1">
      <c r="A60" s="356"/>
      <c r="B60" s="393"/>
      <c r="C60" s="395"/>
      <c r="D60" s="83" t="s">
        <v>51</v>
      </c>
      <c r="E60" s="82">
        <f>SUM(E66,E68)</f>
        <v>3</v>
      </c>
      <c r="F60" s="82">
        <f aca="true" t="shared" si="34" ref="F60:U60">SUM(F66,F68)</f>
        <v>4</v>
      </c>
      <c r="G60" s="82">
        <f t="shared" si="34"/>
        <v>3</v>
      </c>
      <c r="H60" s="82">
        <f t="shared" si="34"/>
        <v>2</v>
      </c>
      <c r="I60" s="82">
        <f t="shared" si="34"/>
        <v>5</v>
      </c>
      <c r="J60" s="82">
        <f t="shared" si="34"/>
        <v>2</v>
      </c>
      <c r="K60" s="82">
        <f t="shared" si="34"/>
        <v>4</v>
      </c>
      <c r="L60" s="82">
        <f t="shared" si="34"/>
        <v>2</v>
      </c>
      <c r="M60" s="82">
        <f t="shared" si="34"/>
        <v>4</v>
      </c>
      <c r="N60" s="82">
        <f t="shared" si="34"/>
        <v>2</v>
      </c>
      <c r="O60" s="82">
        <f t="shared" si="34"/>
        <v>4</v>
      </c>
      <c r="P60" s="82">
        <f t="shared" si="34"/>
        <v>2</v>
      </c>
      <c r="Q60" s="82">
        <f t="shared" si="34"/>
        <v>4</v>
      </c>
      <c r="R60" s="82">
        <f t="shared" si="34"/>
        <v>4</v>
      </c>
      <c r="S60" s="82">
        <f t="shared" si="34"/>
        <v>5</v>
      </c>
      <c r="T60" s="82">
        <f t="shared" si="34"/>
        <v>4</v>
      </c>
      <c r="U60" s="82">
        <f t="shared" si="34"/>
        <v>5</v>
      </c>
      <c r="V60" s="98">
        <f>SUM(E60:U60)</f>
        <v>59</v>
      </c>
      <c r="W60" s="36"/>
      <c r="X60" s="82">
        <f>SUM(X66,X68)</f>
        <v>1</v>
      </c>
      <c r="Y60" s="82">
        <f aca="true" t="shared" si="35" ref="Y60:AT60">SUM(Y66,Y68)</f>
        <v>1</v>
      </c>
      <c r="Z60" s="82">
        <f t="shared" si="35"/>
        <v>1</v>
      </c>
      <c r="AA60" s="82">
        <f t="shared" si="35"/>
        <v>1</v>
      </c>
      <c r="AB60" s="82">
        <f t="shared" si="35"/>
        <v>1</v>
      </c>
      <c r="AC60" s="82">
        <f t="shared" si="35"/>
        <v>1</v>
      </c>
      <c r="AD60" s="82">
        <f t="shared" si="35"/>
        <v>1</v>
      </c>
      <c r="AE60" s="82">
        <f t="shared" si="35"/>
        <v>1</v>
      </c>
      <c r="AF60" s="82">
        <f t="shared" si="35"/>
        <v>1</v>
      </c>
      <c r="AG60" s="82">
        <f t="shared" si="35"/>
        <v>1</v>
      </c>
      <c r="AH60" s="82">
        <f t="shared" si="35"/>
        <v>1</v>
      </c>
      <c r="AI60" s="82">
        <f t="shared" si="35"/>
        <v>1</v>
      </c>
      <c r="AJ60" s="82">
        <f t="shared" si="35"/>
        <v>0</v>
      </c>
      <c r="AK60" s="82">
        <f t="shared" si="35"/>
        <v>0</v>
      </c>
      <c r="AL60" s="82">
        <f t="shared" si="35"/>
        <v>0</v>
      </c>
      <c r="AM60" s="82">
        <f t="shared" si="35"/>
        <v>1</v>
      </c>
      <c r="AN60" s="82">
        <f t="shared" si="35"/>
        <v>1</v>
      </c>
      <c r="AO60" s="82">
        <f t="shared" si="35"/>
        <v>1</v>
      </c>
      <c r="AP60" s="82">
        <f t="shared" si="35"/>
        <v>1</v>
      </c>
      <c r="AQ60" s="82">
        <f t="shared" si="35"/>
        <v>1</v>
      </c>
      <c r="AR60" s="82">
        <f t="shared" si="35"/>
        <v>0</v>
      </c>
      <c r="AS60" s="82">
        <f t="shared" si="35"/>
        <v>0</v>
      </c>
      <c r="AT60" s="82">
        <f t="shared" si="35"/>
        <v>1</v>
      </c>
      <c r="AU60" s="97">
        <f t="shared" si="31"/>
        <v>18</v>
      </c>
      <c r="AV60" s="42"/>
      <c r="AW60" s="29"/>
      <c r="AX60" s="29"/>
      <c r="AY60" s="29"/>
      <c r="AZ60" s="29"/>
      <c r="BA60" s="29"/>
      <c r="BB60" s="29"/>
      <c r="BC60" s="52"/>
      <c r="BD60" s="55">
        <f t="shared" si="19"/>
        <v>77</v>
      </c>
      <c r="BE60" s="57"/>
    </row>
    <row r="61" spans="1:57" s="31" customFormat="1" ht="19.5" customHeight="1" thickBot="1" thickTop="1">
      <c r="A61" s="356"/>
      <c r="B61" s="374" t="s">
        <v>58</v>
      </c>
      <c r="C61" s="372" t="s">
        <v>97</v>
      </c>
      <c r="D61" s="84" t="s">
        <v>17</v>
      </c>
      <c r="E61" s="85">
        <f>SUM(E65,E67)</f>
        <v>8</v>
      </c>
      <c r="F61" s="85">
        <f aca="true" t="shared" si="36" ref="F61:U61">SUM(F65,F67)</f>
        <v>8</v>
      </c>
      <c r="G61" s="85">
        <f t="shared" si="36"/>
        <v>6</v>
      </c>
      <c r="H61" s="85">
        <f t="shared" si="36"/>
        <v>6</v>
      </c>
      <c r="I61" s="85">
        <f t="shared" si="36"/>
        <v>8</v>
      </c>
      <c r="J61" s="85">
        <f t="shared" si="36"/>
        <v>6</v>
      </c>
      <c r="K61" s="85">
        <f t="shared" si="36"/>
        <v>8</v>
      </c>
      <c r="L61" s="85">
        <f t="shared" si="36"/>
        <v>6</v>
      </c>
      <c r="M61" s="85">
        <f t="shared" si="36"/>
        <v>8</v>
      </c>
      <c r="N61" s="85">
        <f t="shared" si="36"/>
        <v>8</v>
      </c>
      <c r="O61" s="85">
        <f t="shared" si="36"/>
        <v>8</v>
      </c>
      <c r="P61" s="85">
        <f t="shared" si="36"/>
        <v>6</v>
      </c>
      <c r="Q61" s="85">
        <f t="shared" si="36"/>
        <v>8</v>
      </c>
      <c r="R61" s="85">
        <f t="shared" si="36"/>
        <v>6</v>
      </c>
      <c r="S61" s="85">
        <f t="shared" si="36"/>
        <v>6</v>
      </c>
      <c r="T61" s="85">
        <f t="shared" si="36"/>
        <v>6</v>
      </c>
      <c r="U61" s="85">
        <f t="shared" si="36"/>
        <v>7</v>
      </c>
      <c r="V61" s="98">
        <f aca="true" t="shared" si="37" ref="V61:V68">SUM(E61:U61)</f>
        <v>119</v>
      </c>
      <c r="W61" s="36"/>
      <c r="X61" s="85">
        <f>SUM(X65,X67)</f>
        <v>2</v>
      </c>
      <c r="Y61" s="85">
        <f aca="true" t="shared" si="38" ref="Y61:AT61">SUM(Y65,Y67)</f>
        <v>2</v>
      </c>
      <c r="Z61" s="85">
        <f t="shared" si="38"/>
        <v>2</v>
      </c>
      <c r="AA61" s="85">
        <f t="shared" si="38"/>
        <v>2</v>
      </c>
      <c r="AB61" s="85">
        <f t="shared" si="38"/>
        <v>2</v>
      </c>
      <c r="AC61" s="85">
        <f t="shared" si="38"/>
        <v>2</v>
      </c>
      <c r="AD61" s="85">
        <f t="shared" si="38"/>
        <v>2</v>
      </c>
      <c r="AE61" s="85">
        <f t="shared" si="38"/>
        <v>2</v>
      </c>
      <c r="AF61" s="85">
        <f t="shared" si="38"/>
        <v>2</v>
      </c>
      <c r="AG61" s="85">
        <f t="shared" si="38"/>
        <v>2</v>
      </c>
      <c r="AH61" s="85">
        <f t="shared" si="38"/>
        <v>2</v>
      </c>
      <c r="AI61" s="85">
        <f t="shared" si="38"/>
        <v>2</v>
      </c>
      <c r="AJ61" s="85">
        <f t="shared" si="38"/>
        <v>0</v>
      </c>
      <c r="AK61" s="85">
        <f t="shared" si="38"/>
        <v>0</v>
      </c>
      <c r="AL61" s="85">
        <f t="shared" si="38"/>
        <v>0</v>
      </c>
      <c r="AM61" s="85">
        <f t="shared" si="38"/>
        <v>2</v>
      </c>
      <c r="AN61" s="85">
        <f t="shared" si="38"/>
        <v>2</v>
      </c>
      <c r="AO61" s="85">
        <f t="shared" si="38"/>
        <v>2</v>
      </c>
      <c r="AP61" s="85">
        <f t="shared" si="38"/>
        <v>2</v>
      </c>
      <c r="AQ61" s="85">
        <f t="shared" si="38"/>
        <v>2</v>
      </c>
      <c r="AR61" s="85">
        <f t="shared" si="38"/>
        <v>2</v>
      </c>
      <c r="AS61" s="85">
        <f t="shared" si="38"/>
        <v>0</v>
      </c>
      <c r="AT61" s="85">
        <f t="shared" si="38"/>
        <v>0</v>
      </c>
      <c r="AU61" s="97">
        <f t="shared" si="31"/>
        <v>36</v>
      </c>
      <c r="AV61" s="42"/>
      <c r="AW61" s="29"/>
      <c r="AX61" s="29"/>
      <c r="AY61" s="29"/>
      <c r="AZ61" s="29"/>
      <c r="BA61" s="29"/>
      <c r="BB61" s="29"/>
      <c r="BC61" s="52"/>
      <c r="BD61" s="55">
        <f t="shared" si="19"/>
        <v>155</v>
      </c>
      <c r="BE61" s="57"/>
    </row>
    <row r="62" spans="1:57" ht="35.25" customHeight="1" thickBot="1">
      <c r="A62" s="356"/>
      <c r="B62" s="375"/>
      <c r="C62" s="373"/>
      <c r="D62" s="84" t="s">
        <v>18</v>
      </c>
      <c r="E62" s="85">
        <f>SUM(E66,E68)</f>
        <v>3</v>
      </c>
      <c r="F62" s="85">
        <f aca="true" t="shared" si="39" ref="F62:U62">SUM(F66,F68)</f>
        <v>4</v>
      </c>
      <c r="G62" s="85">
        <f t="shared" si="39"/>
        <v>3</v>
      </c>
      <c r="H62" s="85">
        <f t="shared" si="39"/>
        <v>2</v>
      </c>
      <c r="I62" s="85">
        <f t="shared" si="39"/>
        <v>5</v>
      </c>
      <c r="J62" s="85">
        <f t="shared" si="39"/>
        <v>2</v>
      </c>
      <c r="K62" s="85">
        <f t="shared" si="39"/>
        <v>4</v>
      </c>
      <c r="L62" s="85">
        <f t="shared" si="39"/>
        <v>2</v>
      </c>
      <c r="M62" s="85">
        <f t="shared" si="39"/>
        <v>4</v>
      </c>
      <c r="N62" s="85">
        <f t="shared" si="39"/>
        <v>2</v>
      </c>
      <c r="O62" s="85">
        <f t="shared" si="39"/>
        <v>4</v>
      </c>
      <c r="P62" s="85">
        <f t="shared" si="39"/>
        <v>2</v>
      </c>
      <c r="Q62" s="85">
        <f t="shared" si="39"/>
        <v>4</v>
      </c>
      <c r="R62" s="85">
        <f t="shared" si="39"/>
        <v>4</v>
      </c>
      <c r="S62" s="85">
        <f t="shared" si="39"/>
        <v>5</v>
      </c>
      <c r="T62" s="85">
        <f t="shared" si="39"/>
        <v>4</v>
      </c>
      <c r="U62" s="85">
        <f t="shared" si="39"/>
        <v>5</v>
      </c>
      <c r="V62" s="98">
        <f t="shared" si="37"/>
        <v>59</v>
      </c>
      <c r="W62" s="36"/>
      <c r="X62" s="85">
        <f>SUM(X66,X68)</f>
        <v>1</v>
      </c>
      <c r="Y62" s="85">
        <f aca="true" t="shared" si="40" ref="Y62:AT62">SUM(Y66,Y68)</f>
        <v>1</v>
      </c>
      <c r="Z62" s="85">
        <f t="shared" si="40"/>
        <v>1</v>
      </c>
      <c r="AA62" s="85">
        <f t="shared" si="40"/>
        <v>1</v>
      </c>
      <c r="AB62" s="85">
        <f t="shared" si="40"/>
        <v>1</v>
      </c>
      <c r="AC62" s="85">
        <f t="shared" si="40"/>
        <v>1</v>
      </c>
      <c r="AD62" s="85">
        <f t="shared" si="40"/>
        <v>1</v>
      </c>
      <c r="AE62" s="85">
        <f t="shared" si="40"/>
        <v>1</v>
      </c>
      <c r="AF62" s="85">
        <f t="shared" si="40"/>
        <v>1</v>
      </c>
      <c r="AG62" s="85">
        <f t="shared" si="40"/>
        <v>1</v>
      </c>
      <c r="AH62" s="85">
        <f t="shared" si="40"/>
        <v>1</v>
      </c>
      <c r="AI62" s="85">
        <f t="shared" si="40"/>
        <v>1</v>
      </c>
      <c r="AJ62" s="85">
        <f t="shared" si="40"/>
        <v>0</v>
      </c>
      <c r="AK62" s="85">
        <f t="shared" si="40"/>
        <v>0</v>
      </c>
      <c r="AL62" s="85">
        <f t="shared" si="40"/>
        <v>0</v>
      </c>
      <c r="AM62" s="85">
        <f t="shared" si="40"/>
        <v>1</v>
      </c>
      <c r="AN62" s="85">
        <f t="shared" si="40"/>
        <v>1</v>
      </c>
      <c r="AO62" s="85">
        <f t="shared" si="40"/>
        <v>1</v>
      </c>
      <c r="AP62" s="85">
        <f t="shared" si="40"/>
        <v>1</v>
      </c>
      <c r="AQ62" s="85">
        <f t="shared" si="40"/>
        <v>1</v>
      </c>
      <c r="AR62" s="85">
        <f t="shared" si="40"/>
        <v>0</v>
      </c>
      <c r="AS62" s="85">
        <f t="shared" si="40"/>
        <v>0</v>
      </c>
      <c r="AT62" s="85">
        <f t="shared" si="40"/>
        <v>1</v>
      </c>
      <c r="AU62" s="97">
        <f t="shared" si="31"/>
        <v>18</v>
      </c>
      <c r="AV62" s="42"/>
      <c r="AW62" s="29"/>
      <c r="AX62" s="29"/>
      <c r="AY62" s="29"/>
      <c r="AZ62" s="29"/>
      <c r="BA62" s="29"/>
      <c r="BB62" s="29"/>
      <c r="BC62" s="52"/>
      <c r="BD62" s="55">
        <f t="shared" si="19"/>
        <v>77</v>
      </c>
      <c r="BE62" s="57"/>
    </row>
    <row r="63" spans="1:57" ht="35.25" customHeight="1" thickBot="1" thickTop="1">
      <c r="A63" s="356"/>
      <c r="B63" s="382" t="s">
        <v>52</v>
      </c>
      <c r="C63" s="380" t="s">
        <v>178</v>
      </c>
      <c r="D63" s="86" t="s">
        <v>17</v>
      </c>
      <c r="E63" s="87">
        <f>SUM(E65,E67)</f>
        <v>8</v>
      </c>
      <c r="F63" s="87">
        <f aca="true" t="shared" si="41" ref="F63:U63">SUM(F65,F67)</f>
        <v>8</v>
      </c>
      <c r="G63" s="87">
        <f t="shared" si="41"/>
        <v>6</v>
      </c>
      <c r="H63" s="87">
        <f t="shared" si="41"/>
        <v>6</v>
      </c>
      <c r="I63" s="87">
        <f t="shared" si="41"/>
        <v>8</v>
      </c>
      <c r="J63" s="87">
        <f t="shared" si="41"/>
        <v>6</v>
      </c>
      <c r="K63" s="87">
        <f t="shared" si="41"/>
        <v>8</v>
      </c>
      <c r="L63" s="87">
        <f t="shared" si="41"/>
        <v>6</v>
      </c>
      <c r="M63" s="87">
        <f t="shared" si="41"/>
        <v>8</v>
      </c>
      <c r="N63" s="87">
        <f t="shared" si="41"/>
        <v>8</v>
      </c>
      <c r="O63" s="87">
        <f t="shared" si="41"/>
        <v>8</v>
      </c>
      <c r="P63" s="87">
        <f t="shared" si="41"/>
        <v>6</v>
      </c>
      <c r="Q63" s="87">
        <f t="shared" si="41"/>
        <v>8</v>
      </c>
      <c r="R63" s="87">
        <f t="shared" si="41"/>
        <v>6</v>
      </c>
      <c r="S63" s="87">
        <f t="shared" si="41"/>
        <v>6</v>
      </c>
      <c r="T63" s="87">
        <f t="shared" si="41"/>
        <v>6</v>
      </c>
      <c r="U63" s="87">
        <f t="shared" si="41"/>
        <v>7</v>
      </c>
      <c r="V63" s="98">
        <f t="shared" si="37"/>
        <v>119</v>
      </c>
      <c r="W63" s="36"/>
      <c r="X63" s="87">
        <f>SUM(X65,X67)</f>
        <v>2</v>
      </c>
      <c r="Y63" s="87">
        <f aca="true" t="shared" si="42" ref="Y63:AT63">SUM(Y65,Y67)</f>
        <v>2</v>
      </c>
      <c r="Z63" s="87">
        <f t="shared" si="42"/>
        <v>2</v>
      </c>
      <c r="AA63" s="87">
        <f t="shared" si="42"/>
        <v>2</v>
      </c>
      <c r="AB63" s="87">
        <f t="shared" si="42"/>
        <v>2</v>
      </c>
      <c r="AC63" s="87">
        <f t="shared" si="42"/>
        <v>2</v>
      </c>
      <c r="AD63" s="87">
        <f t="shared" si="42"/>
        <v>2</v>
      </c>
      <c r="AE63" s="87">
        <f t="shared" si="42"/>
        <v>2</v>
      </c>
      <c r="AF63" s="87">
        <f t="shared" si="42"/>
        <v>2</v>
      </c>
      <c r="AG63" s="87">
        <f t="shared" si="42"/>
        <v>2</v>
      </c>
      <c r="AH63" s="87">
        <f t="shared" si="42"/>
        <v>2</v>
      </c>
      <c r="AI63" s="87">
        <f t="shared" si="42"/>
        <v>2</v>
      </c>
      <c r="AJ63" s="87">
        <f t="shared" si="42"/>
        <v>0</v>
      </c>
      <c r="AK63" s="87">
        <f t="shared" si="42"/>
        <v>0</v>
      </c>
      <c r="AL63" s="87">
        <f t="shared" si="42"/>
        <v>0</v>
      </c>
      <c r="AM63" s="87">
        <f t="shared" si="42"/>
        <v>2</v>
      </c>
      <c r="AN63" s="87">
        <f t="shared" si="42"/>
        <v>2</v>
      </c>
      <c r="AO63" s="87">
        <f t="shared" si="42"/>
        <v>2</v>
      </c>
      <c r="AP63" s="87">
        <f t="shared" si="42"/>
        <v>2</v>
      </c>
      <c r="AQ63" s="87">
        <f t="shared" si="42"/>
        <v>2</v>
      </c>
      <c r="AR63" s="87">
        <f t="shared" si="42"/>
        <v>2</v>
      </c>
      <c r="AS63" s="87">
        <f t="shared" si="42"/>
        <v>0</v>
      </c>
      <c r="AT63" s="87">
        <f t="shared" si="42"/>
        <v>0</v>
      </c>
      <c r="AU63" s="97">
        <f t="shared" si="31"/>
        <v>36</v>
      </c>
      <c r="AV63" s="42"/>
      <c r="AW63" s="29"/>
      <c r="AX63" s="29"/>
      <c r="AY63" s="29"/>
      <c r="AZ63" s="29"/>
      <c r="BA63" s="29"/>
      <c r="BB63" s="29"/>
      <c r="BC63" s="52"/>
      <c r="BD63" s="55">
        <f>SUM(V63,AU63)</f>
        <v>155</v>
      </c>
      <c r="BE63" s="57"/>
    </row>
    <row r="64" spans="1:57" ht="35.25" customHeight="1" thickBot="1">
      <c r="A64" s="356"/>
      <c r="B64" s="383"/>
      <c r="C64" s="381"/>
      <c r="D64" s="86" t="s">
        <v>18</v>
      </c>
      <c r="E64" s="87">
        <f>SUM(E66,E68)</f>
        <v>3</v>
      </c>
      <c r="F64" s="87">
        <f aca="true" t="shared" si="43" ref="F64:U64">SUM(F66,F68)</f>
        <v>4</v>
      </c>
      <c r="G64" s="87">
        <f t="shared" si="43"/>
        <v>3</v>
      </c>
      <c r="H64" s="87">
        <f t="shared" si="43"/>
        <v>2</v>
      </c>
      <c r="I64" s="87">
        <f t="shared" si="43"/>
        <v>5</v>
      </c>
      <c r="J64" s="87">
        <f t="shared" si="43"/>
        <v>2</v>
      </c>
      <c r="K64" s="87">
        <f t="shared" si="43"/>
        <v>4</v>
      </c>
      <c r="L64" s="87">
        <f t="shared" si="43"/>
        <v>2</v>
      </c>
      <c r="M64" s="87">
        <f t="shared" si="43"/>
        <v>4</v>
      </c>
      <c r="N64" s="87">
        <f t="shared" si="43"/>
        <v>2</v>
      </c>
      <c r="O64" s="87">
        <f t="shared" si="43"/>
        <v>4</v>
      </c>
      <c r="P64" s="87">
        <f t="shared" si="43"/>
        <v>2</v>
      </c>
      <c r="Q64" s="87">
        <f t="shared" si="43"/>
        <v>4</v>
      </c>
      <c r="R64" s="87">
        <f t="shared" si="43"/>
        <v>4</v>
      </c>
      <c r="S64" s="87">
        <f t="shared" si="43"/>
        <v>5</v>
      </c>
      <c r="T64" s="87">
        <f t="shared" si="43"/>
        <v>4</v>
      </c>
      <c r="U64" s="87">
        <f t="shared" si="43"/>
        <v>5</v>
      </c>
      <c r="V64" s="98">
        <f t="shared" si="37"/>
        <v>59</v>
      </c>
      <c r="W64" s="36"/>
      <c r="X64" s="87">
        <f>SUM(X66,X68)</f>
        <v>1</v>
      </c>
      <c r="Y64" s="87">
        <f aca="true" t="shared" si="44" ref="Y64:AT64">SUM(Y66,Y68)</f>
        <v>1</v>
      </c>
      <c r="Z64" s="87">
        <f t="shared" si="44"/>
        <v>1</v>
      </c>
      <c r="AA64" s="87">
        <f t="shared" si="44"/>
        <v>1</v>
      </c>
      <c r="AB64" s="87">
        <f t="shared" si="44"/>
        <v>1</v>
      </c>
      <c r="AC64" s="87">
        <f t="shared" si="44"/>
        <v>1</v>
      </c>
      <c r="AD64" s="87">
        <f t="shared" si="44"/>
        <v>1</v>
      </c>
      <c r="AE64" s="87">
        <f t="shared" si="44"/>
        <v>1</v>
      </c>
      <c r="AF64" s="87">
        <f t="shared" si="44"/>
        <v>1</v>
      </c>
      <c r="AG64" s="87">
        <f t="shared" si="44"/>
        <v>1</v>
      </c>
      <c r="AH64" s="87">
        <f t="shared" si="44"/>
        <v>1</v>
      </c>
      <c r="AI64" s="87">
        <f t="shared" si="44"/>
        <v>1</v>
      </c>
      <c r="AJ64" s="87">
        <f t="shared" si="44"/>
        <v>0</v>
      </c>
      <c r="AK64" s="87">
        <f t="shared" si="44"/>
        <v>0</v>
      </c>
      <c r="AL64" s="87">
        <f t="shared" si="44"/>
        <v>0</v>
      </c>
      <c r="AM64" s="87">
        <f t="shared" si="44"/>
        <v>1</v>
      </c>
      <c r="AN64" s="87">
        <f t="shared" si="44"/>
        <v>1</v>
      </c>
      <c r="AO64" s="87">
        <f t="shared" si="44"/>
        <v>1</v>
      </c>
      <c r="AP64" s="87">
        <f t="shared" si="44"/>
        <v>1</v>
      </c>
      <c r="AQ64" s="87">
        <f t="shared" si="44"/>
        <v>1</v>
      </c>
      <c r="AR64" s="87">
        <f t="shared" si="44"/>
        <v>0</v>
      </c>
      <c r="AS64" s="87">
        <f t="shared" si="44"/>
        <v>0</v>
      </c>
      <c r="AT64" s="87">
        <f t="shared" si="44"/>
        <v>1</v>
      </c>
      <c r="AU64" s="97">
        <f t="shared" si="31"/>
        <v>18</v>
      </c>
      <c r="AV64" s="42"/>
      <c r="AW64" s="29"/>
      <c r="AX64" s="29"/>
      <c r="AY64" s="29"/>
      <c r="AZ64" s="29"/>
      <c r="BA64" s="29"/>
      <c r="BB64" s="29"/>
      <c r="BC64" s="52"/>
      <c r="BD64" s="55">
        <f>SUM(V64,AU64)</f>
        <v>77</v>
      </c>
      <c r="BE64" s="57"/>
    </row>
    <row r="65" spans="1:57" ht="18.75" customHeight="1" thickBot="1" thickTop="1">
      <c r="A65" s="355"/>
      <c r="B65" s="370" t="s">
        <v>39</v>
      </c>
      <c r="C65" s="387" t="s">
        <v>91</v>
      </c>
      <c r="D65" s="9" t="s">
        <v>17</v>
      </c>
      <c r="E65" s="100">
        <v>6</v>
      </c>
      <c r="F65" s="41">
        <v>6</v>
      </c>
      <c r="G65" s="17">
        <v>4</v>
      </c>
      <c r="H65" s="17">
        <v>4</v>
      </c>
      <c r="I65" s="17">
        <v>6</v>
      </c>
      <c r="J65" s="17">
        <v>4</v>
      </c>
      <c r="K65" s="17">
        <v>6</v>
      </c>
      <c r="L65" s="17">
        <v>4</v>
      </c>
      <c r="M65" s="17">
        <v>6</v>
      </c>
      <c r="N65" s="17">
        <v>6</v>
      </c>
      <c r="O65" s="17">
        <v>6</v>
      </c>
      <c r="P65" s="17">
        <v>4</v>
      </c>
      <c r="Q65" s="17">
        <v>6</v>
      </c>
      <c r="R65" s="17">
        <v>4</v>
      </c>
      <c r="S65" s="17">
        <v>4</v>
      </c>
      <c r="T65" s="17">
        <v>4</v>
      </c>
      <c r="U65" s="17">
        <v>5</v>
      </c>
      <c r="V65" s="32">
        <f t="shared" si="37"/>
        <v>85</v>
      </c>
      <c r="W65" s="33"/>
      <c r="X65" s="2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44"/>
      <c r="AK65" s="44"/>
      <c r="AL65" s="44"/>
      <c r="AM65" s="17"/>
      <c r="AN65" s="47"/>
      <c r="AO65" s="65"/>
      <c r="AP65" s="17"/>
      <c r="AQ65" s="17"/>
      <c r="AR65" s="68"/>
      <c r="AS65" s="68"/>
      <c r="AT65" s="17"/>
      <c r="AU65" s="43">
        <f t="shared" si="31"/>
        <v>0</v>
      </c>
      <c r="AV65" s="42"/>
      <c r="AW65" s="29"/>
      <c r="AX65" s="29"/>
      <c r="AY65" s="29"/>
      <c r="AZ65" s="29"/>
      <c r="BA65" s="29"/>
      <c r="BB65" s="29"/>
      <c r="BC65" s="52"/>
      <c r="BD65" s="55">
        <f aca="true" t="shared" si="45" ref="BD65:BD73">SUM(V65,AU65)</f>
        <v>85</v>
      </c>
      <c r="BE65" s="57"/>
    </row>
    <row r="66" spans="1:57" ht="33" customHeight="1" thickBot="1">
      <c r="A66" s="355"/>
      <c r="B66" s="371"/>
      <c r="C66" s="388"/>
      <c r="D66" s="9" t="s">
        <v>18</v>
      </c>
      <c r="E66" s="99">
        <v>3</v>
      </c>
      <c r="F66" s="41">
        <v>2</v>
      </c>
      <c r="G66" s="17">
        <v>3</v>
      </c>
      <c r="H66" s="17">
        <v>2</v>
      </c>
      <c r="I66" s="17">
        <v>3</v>
      </c>
      <c r="J66" s="17">
        <v>2</v>
      </c>
      <c r="K66" s="17">
        <v>3</v>
      </c>
      <c r="L66" s="17">
        <v>2</v>
      </c>
      <c r="M66" s="17">
        <v>3</v>
      </c>
      <c r="N66" s="17">
        <v>2</v>
      </c>
      <c r="O66" s="17">
        <v>3</v>
      </c>
      <c r="P66" s="17">
        <v>2</v>
      </c>
      <c r="Q66" s="17">
        <v>3</v>
      </c>
      <c r="R66" s="17">
        <v>2</v>
      </c>
      <c r="S66" s="17">
        <v>3</v>
      </c>
      <c r="T66" s="17">
        <v>2</v>
      </c>
      <c r="U66" s="17">
        <v>2</v>
      </c>
      <c r="V66" s="32">
        <f t="shared" si="37"/>
        <v>42</v>
      </c>
      <c r="W66" s="33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44"/>
      <c r="AK66" s="44"/>
      <c r="AL66" s="44"/>
      <c r="AM66" s="17"/>
      <c r="AN66" s="47"/>
      <c r="AO66" s="65"/>
      <c r="AP66" s="17"/>
      <c r="AQ66" s="17"/>
      <c r="AR66" s="68"/>
      <c r="AS66" s="68"/>
      <c r="AT66" s="17"/>
      <c r="AU66" s="43">
        <f t="shared" si="31"/>
        <v>0</v>
      </c>
      <c r="AV66" s="42"/>
      <c r="AW66" s="29"/>
      <c r="AX66" s="29"/>
      <c r="AY66" s="29"/>
      <c r="AZ66" s="29"/>
      <c r="BA66" s="29"/>
      <c r="BB66" s="29"/>
      <c r="BC66" s="52"/>
      <c r="BD66" s="55">
        <f t="shared" si="45"/>
        <v>42</v>
      </c>
      <c r="BE66" s="57"/>
    </row>
    <row r="67" spans="1:57" ht="33" customHeight="1" thickBot="1" thickTop="1">
      <c r="A67" s="355"/>
      <c r="B67" s="370" t="s">
        <v>99</v>
      </c>
      <c r="C67" s="387" t="s">
        <v>179</v>
      </c>
      <c r="D67" s="9" t="s">
        <v>17</v>
      </c>
      <c r="E67" s="17">
        <v>2</v>
      </c>
      <c r="F67" s="17">
        <v>2</v>
      </c>
      <c r="G67" s="17">
        <v>2</v>
      </c>
      <c r="H67" s="17">
        <v>2</v>
      </c>
      <c r="I67" s="17">
        <v>2</v>
      </c>
      <c r="J67" s="17">
        <v>2</v>
      </c>
      <c r="K67" s="17">
        <v>2</v>
      </c>
      <c r="L67" s="17">
        <v>2</v>
      </c>
      <c r="M67" s="17">
        <v>2</v>
      </c>
      <c r="N67" s="17">
        <v>2</v>
      </c>
      <c r="O67" s="17">
        <v>2</v>
      </c>
      <c r="P67" s="17">
        <v>2</v>
      </c>
      <c r="Q67" s="17">
        <v>2</v>
      </c>
      <c r="R67" s="17">
        <v>2</v>
      </c>
      <c r="S67" s="17">
        <v>2</v>
      </c>
      <c r="T67" s="17">
        <v>2</v>
      </c>
      <c r="U67" s="17">
        <v>2</v>
      </c>
      <c r="V67" s="32">
        <f t="shared" si="37"/>
        <v>34</v>
      </c>
      <c r="W67" s="33"/>
      <c r="X67" s="67">
        <v>2</v>
      </c>
      <c r="Y67" s="17">
        <v>2</v>
      </c>
      <c r="Z67" s="17">
        <v>2</v>
      </c>
      <c r="AA67" s="17">
        <v>2</v>
      </c>
      <c r="AB67" s="17">
        <v>2</v>
      </c>
      <c r="AC67" s="17">
        <v>2</v>
      </c>
      <c r="AD67" s="17">
        <v>2</v>
      </c>
      <c r="AE67" s="17">
        <v>2</v>
      </c>
      <c r="AF67" s="17">
        <v>2</v>
      </c>
      <c r="AG67" s="17">
        <v>2</v>
      </c>
      <c r="AH67" s="17">
        <v>2</v>
      </c>
      <c r="AI67" s="17">
        <v>2</v>
      </c>
      <c r="AJ67" s="44"/>
      <c r="AK67" s="44"/>
      <c r="AL67" s="44"/>
      <c r="AM67" s="65">
        <v>2</v>
      </c>
      <c r="AN67" s="65">
        <v>2</v>
      </c>
      <c r="AO67" s="65">
        <v>2</v>
      </c>
      <c r="AP67" s="65">
        <v>2</v>
      </c>
      <c r="AQ67" s="65">
        <v>2</v>
      </c>
      <c r="AR67" s="66">
        <v>2</v>
      </c>
      <c r="AS67" s="66"/>
      <c r="AT67" s="17"/>
      <c r="AU67" s="43">
        <f t="shared" si="31"/>
        <v>36</v>
      </c>
      <c r="AV67" s="42"/>
      <c r="AW67" s="29"/>
      <c r="AX67" s="29"/>
      <c r="AY67" s="29"/>
      <c r="AZ67" s="29"/>
      <c r="BA67" s="29"/>
      <c r="BB67" s="29"/>
      <c r="BC67" s="52"/>
      <c r="BD67" s="55">
        <f t="shared" si="45"/>
        <v>70</v>
      </c>
      <c r="BE67" s="57"/>
    </row>
    <row r="68" spans="1:57" ht="33" customHeight="1" thickBot="1">
      <c r="A68" s="355"/>
      <c r="B68" s="371"/>
      <c r="C68" s="388"/>
      <c r="D68" s="9" t="s">
        <v>18</v>
      </c>
      <c r="E68" s="17">
        <v>0</v>
      </c>
      <c r="F68" s="17">
        <v>2</v>
      </c>
      <c r="G68" s="17">
        <v>0</v>
      </c>
      <c r="H68" s="17">
        <f>-N70</f>
        <v>0</v>
      </c>
      <c r="I68" s="17">
        <v>2</v>
      </c>
      <c r="J68" s="17">
        <v>0</v>
      </c>
      <c r="K68" s="17">
        <v>1</v>
      </c>
      <c r="L68" s="17">
        <v>0</v>
      </c>
      <c r="M68" s="17">
        <v>1</v>
      </c>
      <c r="N68" s="17">
        <v>0</v>
      </c>
      <c r="O68" s="17">
        <v>1</v>
      </c>
      <c r="P68" s="17">
        <v>0</v>
      </c>
      <c r="Q68" s="17">
        <v>1</v>
      </c>
      <c r="R68" s="17">
        <v>2</v>
      </c>
      <c r="S68" s="17">
        <v>2</v>
      </c>
      <c r="T68" s="17">
        <v>2</v>
      </c>
      <c r="U68" s="17">
        <v>3</v>
      </c>
      <c r="V68" s="32">
        <f t="shared" si="37"/>
        <v>17</v>
      </c>
      <c r="W68" s="33"/>
      <c r="X68" s="17">
        <v>1</v>
      </c>
      <c r="Y68" s="17">
        <v>1</v>
      </c>
      <c r="Z68" s="17">
        <v>1</v>
      </c>
      <c r="AA68" s="17">
        <v>1</v>
      </c>
      <c r="AB68" s="17">
        <v>1</v>
      </c>
      <c r="AC68" s="17">
        <v>1</v>
      </c>
      <c r="AD68" s="17">
        <v>1</v>
      </c>
      <c r="AE68" s="17">
        <v>1</v>
      </c>
      <c r="AF68" s="17">
        <v>1</v>
      </c>
      <c r="AG68" s="17">
        <v>1</v>
      </c>
      <c r="AH68" s="17">
        <v>1</v>
      </c>
      <c r="AI68" s="17">
        <v>1</v>
      </c>
      <c r="AJ68" s="44"/>
      <c r="AK68" s="44"/>
      <c r="AL68" s="44"/>
      <c r="AM68" s="65">
        <v>1</v>
      </c>
      <c r="AN68" s="71">
        <v>1</v>
      </c>
      <c r="AO68" s="65">
        <v>1</v>
      </c>
      <c r="AP68" s="72">
        <v>1</v>
      </c>
      <c r="AQ68" s="65">
        <v>1</v>
      </c>
      <c r="AR68" s="67">
        <v>0</v>
      </c>
      <c r="AS68" s="67">
        <v>0</v>
      </c>
      <c r="AT68" s="17">
        <v>1</v>
      </c>
      <c r="AU68" s="43">
        <f t="shared" si="31"/>
        <v>18</v>
      </c>
      <c r="AV68" s="42"/>
      <c r="AW68" s="29"/>
      <c r="AX68" s="29"/>
      <c r="AY68" s="29"/>
      <c r="AZ68" s="29"/>
      <c r="BA68" s="29"/>
      <c r="BB68" s="29"/>
      <c r="BC68" s="52"/>
      <c r="BD68" s="55">
        <f t="shared" si="45"/>
        <v>35</v>
      </c>
      <c r="BE68" s="57"/>
    </row>
    <row r="69" spans="1:57" ht="18" customHeight="1" thickBot="1" thickTop="1">
      <c r="A69" s="355"/>
      <c r="B69" s="370" t="s">
        <v>110</v>
      </c>
      <c r="C69" s="387" t="s">
        <v>24</v>
      </c>
      <c r="D69" s="9"/>
      <c r="E69" s="41"/>
      <c r="F69" s="41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32">
        <f>SUM(E69:U69)</f>
        <v>0</v>
      </c>
      <c r="W69" s="33"/>
      <c r="X69" s="26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44">
        <v>36</v>
      </c>
      <c r="AK69" s="44">
        <v>36</v>
      </c>
      <c r="AL69" s="44">
        <v>36</v>
      </c>
      <c r="AM69" s="17"/>
      <c r="AN69" s="47"/>
      <c r="AO69" s="73"/>
      <c r="AP69" s="17"/>
      <c r="AQ69" s="17" t="s">
        <v>59</v>
      </c>
      <c r="AR69" s="68"/>
      <c r="AS69" s="68"/>
      <c r="AT69" s="17" t="s">
        <v>59</v>
      </c>
      <c r="AU69" s="43">
        <f t="shared" si="31"/>
        <v>108</v>
      </c>
      <c r="AV69" s="42"/>
      <c r="AW69" s="29"/>
      <c r="AX69" s="29"/>
      <c r="AY69" s="29"/>
      <c r="AZ69" s="29"/>
      <c r="BA69" s="29"/>
      <c r="BB69" s="29"/>
      <c r="BC69" s="52"/>
      <c r="BD69" s="55">
        <f t="shared" si="45"/>
        <v>108</v>
      </c>
      <c r="BE69" s="57"/>
    </row>
    <row r="70" spans="1:57" ht="16.5" thickBot="1">
      <c r="A70" s="1"/>
      <c r="B70" s="371"/>
      <c r="C70" s="388"/>
      <c r="D70" s="9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32">
        <f>SUM(E70:U70)</f>
        <v>0</v>
      </c>
      <c r="W70" s="33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44"/>
      <c r="AK70" s="44"/>
      <c r="AL70" s="44"/>
      <c r="AM70" s="17"/>
      <c r="AN70" s="47"/>
      <c r="AO70" s="65"/>
      <c r="AP70" s="17"/>
      <c r="AQ70" s="17"/>
      <c r="AR70" s="68"/>
      <c r="AS70" s="68"/>
      <c r="AT70" s="17"/>
      <c r="AU70" s="43">
        <f t="shared" si="31"/>
        <v>0</v>
      </c>
      <c r="AV70" s="42"/>
      <c r="AW70" s="29"/>
      <c r="AX70" s="29"/>
      <c r="AY70" s="29"/>
      <c r="AZ70" s="29"/>
      <c r="BA70" s="29"/>
      <c r="BB70" s="29"/>
      <c r="BC70" s="52"/>
      <c r="BD70" s="55">
        <f t="shared" si="45"/>
        <v>0</v>
      </c>
      <c r="BE70" s="57"/>
    </row>
    <row r="71" spans="2:57" ht="17.25" thickBot="1" thickTop="1">
      <c r="B71" s="384" t="s">
        <v>30</v>
      </c>
      <c r="C71" s="385"/>
      <c r="D71" s="386"/>
      <c r="E71" s="15">
        <f aca="true" t="shared" si="46" ref="E71:U71">SUM(E17,E35,E45,E49)</f>
        <v>36</v>
      </c>
      <c r="F71" s="15">
        <f t="shared" si="46"/>
        <v>36</v>
      </c>
      <c r="G71" s="15">
        <f t="shared" si="46"/>
        <v>36</v>
      </c>
      <c r="H71" s="15">
        <f t="shared" si="46"/>
        <v>36</v>
      </c>
      <c r="I71" s="15">
        <f t="shared" si="46"/>
        <v>36</v>
      </c>
      <c r="J71" s="15">
        <f t="shared" si="46"/>
        <v>36</v>
      </c>
      <c r="K71" s="15">
        <f t="shared" si="46"/>
        <v>36</v>
      </c>
      <c r="L71" s="15">
        <f t="shared" si="46"/>
        <v>36</v>
      </c>
      <c r="M71" s="15">
        <f t="shared" si="46"/>
        <v>36</v>
      </c>
      <c r="N71" s="15">
        <f t="shared" si="46"/>
        <v>36</v>
      </c>
      <c r="O71" s="15">
        <f t="shared" si="46"/>
        <v>36</v>
      </c>
      <c r="P71" s="15">
        <f t="shared" si="46"/>
        <v>36</v>
      </c>
      <c r="Q71" s="15">
        <f t="shared" si="46"/>
        <v>36</v>
      </c>
      <c r="R71" s="15">
        <f t="shared" si="46"/>
        <v>36</v>
      </c>
      <c r="S71" s="15">
        <f t="shared" si="46"/>
        <v>36</v>
      </c>
      <c r="T71" s="15">
        <f t="shared" si="46"/>
        <v>36</v>
      </c>
      <c r="U71" s="15">
        <f t="shared" si="46"/>
        <v>36</v>
      </c>
      <c r="V71" s="93">
        <f>SUM(V15,V49)</f>
        <v>612</v>
      </c>
      <c r="W71" s="33"/>
      <c r="X71" s="15">
        <f aca="true" t="shared" si="47" ref="X71:AT71">SUM(X17,X35,X45,X49)</f>
        <v>36</v>
      </c>
      <c r="Y71" s="15">
        <f t="shared" si="47"/>
        <v>36</v>
      </c>
      <c r="Z71" s="15">
        <f t="shared" si="47"/>
        <v>36</v>
      </c>
      <c r="AA71" s="15">
        <f t="shared" si="47"/>
        <v>36</v>
      </c>
      <c r="AB71" s="15">
        <f t="shared" si="47"/>
        <v>36</v>
      </c>
      <c r="AC71" s="15">
        <f t="shared" si="47"/>
        <v>36</v>
      </c>
      <c r="AD71" s="15">
        <f t="shared" si="47"/>
        <v>36</v>
      </c>
      <c r="AE71" s="15">
        <f t="shared" si="47"/>
        <v>36</v>
      </c>
      <c r="AF71" s="15">
        <f t="shared" si="47"/>
        <v>36</v>
      </c>
      <c r="AG71" s="15">
        <f t="shared" si="47"/>
        <v>36</v>
      </c>
      <c r="AH71" s="15">
        <f t="shared" si="47"/>
        <v>36</v>
      </c>
      <c r="AI71" s="15">
        <f t="shared" si="47"/>
        <v>36</v>
      </c>
      <c r="AJ71" s="15">
        <f t="shared" si="47"/>
        <v>0</v>
      </c>
      <c r="AK71" s="15">
        <f t="shared" si="47"/>
        <v>0</v>
      </c>
      <c r="AL71" s="15">
        <f t="shared" si="47"/>
        <v>0</v>
      </c>
      <c r="AM71" s="15">
        <f t="shared" si="47"/>
        <v>36</v>
      </c>
      <c r="AN71" s="15">
        <f t="shared" si="47"/>
        <v>36</v>
      </c>
      <c r="AO71" s="15">
        <f t="shared" si="47"/>
        <v>36</v>
      </c>
      <c r="AP71" s="15">
        <f t="shared" si="47"/>
        <v>36</v>
      </c>
      <c r="AQ71" s="15">
        <f t="shared" si="47"/>
        <v>36</v>
      </c>
      <c r="AR71" s="15">
        <f t="shared" si="47"/>
        <v>36</v>
      </c>
      <c r="AS71" s="15">
        <f t="shared" si="47"/>
        <v>36</v>
      </c>
      <c r="AT71" s="15">
        <f t="shared" si="47"/>
        <v>36</v>
      </c>
      <c r="AU71" s="43">
        <f>SUM(AU15,AU49)</f>
        <v>720</v>
      </c>
      <c r="AV71" s="42"/>
      <c r="AW71" s="30"/>
      <c r="AX71" s="30"/>
      <c r="AY71" s="30"/>
      <c r="AZ71" s="30"/>
      <c r="BA71" s="30"/>
      <c r="BB71" s="30"/>
      <c r="BC71" s="53"/>
      <c r="BD71" s="55">
        <f t="shared" si="45"/>
        <v>1332</v>
      </c>
      <c r="BE71" s="57"/>
    </row>
    <row r="72" spans="2:57" ht="24" customHeight="1" thickBot="1">
      <c r="B72" s="389" t="s">
        <v>19</v>
      </c>
      <c r="C72" s="390"/>
      <c r="D72" s="391"/>
      <c r="E72" s="15">
        <f aca="true" t="shared" si="48" ref="E72:U72">SUM(E18,E36,E46,E50)</f>
        <v>18</v>
      </c>
      <c r="F72" s="15">
        <f t="shared" si="48"/>
        <v>18</v>
      </c>
      <c r="G72" s="15">
        <f t="shared" si="48"/>
        <v>18</v>
      </c>
      <c r="H72" s="15">
        <f t="shared" si="48"/>
        <v>18</v>
      </c>
      <c r="I72" s="15">
        <f t="shared" si="48"/>
        <v>18</v>
      </c>
      <c r="J72" s="15">
        <f t="shared" si="48"/>
        <v>18</v>
      </c>
      <c r="K72" s="15">
        <f t="shared" si="48"/>
        <v>18</v>
      </c>
      <c r="L72" s="15">
        <f t="shared" si="48"/>
        <v>18</v>
      </c>
      <c r="M72" s="15">
        <f t="shared" si="48"/>
        <v>18</v>
      </c>
      <c r="N72" s="15">
        <f t="shared" si="48"/>
        <v>18</v>
      </c>
      <c r="O72" s="15">
        <f t="shared" si="48"/>
        <v>18</v>
      </c>
      <c r="P72" s="15">
        <f t="shared" si="48"/>
        <v>18</v>
      </c>
      <c r="Q72" s="15">
        <f t="shared" si="48"/>
        <v>18</v>
      </c>
      <c r="R72" s="15">
        <f t="shared" si="48"/>
        <v>18</v>
      </c>
      <c r="S72" s="15">
        <f t="shared" si="48"/>
        <v>18</v>
      </c>
      <c r="T72" s="15">
        <f t="shared" si="48"/>
        <v>18</v>
      </c>
      <c r="U72" s="15">
        <f t="shared" si="48"/>
        <v>18</v>
      </c>
      <c r="V72" s="93">
        <f>SUM(V16,V50)</f>
        <v>298</v>
      </c>
      <c r="W72" s="33"/>
      <c r="X72" s="15">
        <f aca="true" t="shared" si="49" ref="X72:AT72">SUM(X18,X36,X46,X50)</f>
        <v>18</v>
      </c>
      <c r="Y72" s="15">
        <f t="shared" si="49"/>
        <v>18</v>
      </c>
      <c r="Z72" s="15">
        <f t="shared" si="49"/>
        <v>18</v>
      </c>
      <c r="AA72" s="15">
        <f t="shared" si="49"/>
        <v>18</v>
      </c>
      <c r="AB72" s="15">
        <f t="shared" si="49"/>
        <v>18</v>
      </c>
      <c r="AC72" s="15">
        <f t="shared" si="49"/>
        <v>18</v>
      </c>
      <c r="AD72" s="15">
        <f t="shared" si="49"/>
        <v>18</v>
      </c>
      <c r="AE72" s="15">
        <f t="shared" si="49"/>
        <v>18</v>
      </c>
      <c r="AF72" s="15">
        <f t="shared" si="49"/>
        <v>18</v>
      </c>
      <c r="AG72" s="15">
        <f t="shared" si="49"/>
        <v>18</v>
      </c>
      <c r="AH72" s="15">
        <f t="shared" si="49"/>
        <v>18</v>
      </c>
      <c r="AI72" s="15">
        <f t="shared" si="49"/>
        <v>18</v>
      </c>
      <c r="AJ72" s="15">
        <f t="shared" si="49"/>
        <v>0</v>
      </c>
      <c r="AK72" s="15">
        <f t="shared" si="49"/>
        <v>0</v>
      </c>
      <c r="AL72" s="15">
        <f t="shared" si="49"/>
        <v>0</v>
      </c>
      <c r="AM72" s="15">
        <f t="shared" si="49"/>
        <v>18</v>
      </c>
      <c r="AN72" s="15">
        <f t="shared" si="49"/>
        <v>18</v>
      </c>
      <c r="AO72" s="15">
        <f t="shared" si="49"/>
        <v>18</v>
      </c>
      <c r="AP72" s="15">
        <f t="shared" si="49"/>
        <v>18</v>
      </c>
      <c r="AQ72" s="15">
        <f t="shared" si="49"/>
        <v>18</v>
      </c>
      <c r="AR72" s="15">
        <f t="shared" si="49"/>
        <v>18</v>
      </c>
      <c r="AS72" s="15">
        <f t="shared" si="49"/>
        <v>18</v>
      </c>
      <c r="AT72" s="15">
        <f t="shared" si="49"/>
        <v>18</v>
      </c>
      <c r="AU72" s="43">
        <f>AU50+AU36+AU18</f>
        <v>342</v>
      </c>
      <c r="AV72" s="42"/>
      <c r="AW72" s="30"/>
      <c r="AX72" s="30"/>
      <c r="AY72" s="30"/>
      <c r="AZ72" s="30"/>
      <c r="BA72" s="30"/>
      <c r="BB72" s="30"/>
      <c r="BC72" s="53"/>
      <c r="BD72" s="55">
        <f t="shared" si="45"/>
        <v>640</v>
      </c>
      <c r="BE72" s="57"/>
    </row>
    <row r="73" spans="2:57" ht="16.5" thickBot="1">
      <c r="B73" s="389" t="s">
        <v>20</v>
      </c>
      <c r="C73" s="390"/>
      <c r="D73" s="391"/>
      <c r="E73" s="16">
        <f>E71+E72</f>
        <v>54</v>
      </c>
      <c r="F73" s="16">
        <f aca="true" t="shared" si="50" ref="F73:U73">F71+F72</f>
        <v>54</v>
      </c>
      <c r="G73" s="16">
        <f t="shared" si="50"/>
        <v>54</v>
      </c>
      <c r="H73" s="16">
        <f t="shared" si="50"/>
        <v>54</v>
      </c>
      <c r="I73" s="16">
        <f t="shared" si="50"/>
        <v>54</v>
      </c>
      <c r="J73" s="16">
        <f t="shared" si="50"/>
        <v>54</v>
      </c>
      <c r="K73" s="16">
        <f t="shared" si="50"/>
        <v>54</v>
      </c>
      <c r="L73" s="16">
        <f t="shared" si="50"/>
        <v>54</v>
      </c>
      <c r="M73" s="16">
        <f t="shared" si="50"/>
        <v>54</v>
      </c>
      <c r="N73" s="16">
        <f t="shared" si="50"/>
        <v>54</v>
      </c>
      <c r="O73" s="16">
        <f t="shared" si="50"/>
        <v>54</v>
      </c>
      <c r="P73" s="16">
        <f t="shared" si="50"/>
        <v>54</v>
      </c>
      <c r="Q73" s="16">
        <f t="shared" si="50"/>
        <v>54</v>
      </c>
      <c r="R73" s="16">
        <f t="shared" si="50"/>
        <v>54</v>
      </c>
      <c r="S73" s="16">
        <f t="shared" si="50"/>
        <v>54</v>
      </c>
      <c r="T73" s="16">
        <f t="shared" si="50"/>
        <v>54</v>
      </c>
      <c r="U73" s="16">
        <f t="shared" si="50"/>
        <v>54</v>
      </c>
      <c r="V73" s="94">
        <f>SUM(V71:V72)</f>
        <v>910</v>
      </c>
      <c r="W73" s="33"/>
      <c r="X73" s="16">
        <f>X71+X72</f>
        <v>54</v>
      </c>
      <c r="Y73" s="16">
        <f aca="true" t="shared" si="51" ref="Y73:AS73">Y71+Y72</f>
        <v>54</v>
      </c>
      <c r="Z73" s="16">
        <f t="shared" si="51"/>
        <v>54</v>
      </c>
      <c r="AA73" s="16">
        <f t="shared" si="51"/>
        <v>54</v>
      </c>
      <c r="AB73" s="16">
        <f t="shared" si="51"/>
        <v>54</v>
      </c>
      <c r="AC73" s="16">
        <f t="shared" si="51"/>
        <v>54</v>
      </c>
      <c r="AD73" s="16">
        <f t="shared" si="51"/>
        <v>54</v>
      </c>
      <c r="AE73" s="16">
        <f t="shared" si="51"/>
        <v>54</v>
      </c>
      <c r="AF73" s="16">
        <f t="shared" si="51"/>
        <v>54</v>
      </c>
      <c r="AG73" s="16">
        <f t="shared" si="51"/>
        <v>54</v>
      </c>
      <c r="AH73" s="16">
        <f t="shared" si="51"/>
        <v>54</v>
      </c>
      <c r="AI73" s="16">
        <f t="shared" si="51"/>
        <v>54</v>
      </c>
      <c r="AJ73" s="16">
        <f t="shared" si="51"/>
        <v>0</v>
      </c>
      <c r="AK73" s="16">
        <f t="shared" si="51"/>
        <v>0</v>
      </c>
      <c r="AL73" s="16">
        <f t="shared" si="51"/>
        <v>0</v>
      </c>
      <c r="AM73" s="16">
        <f t="shared" si="51"/>
        <v>54</v>
      </c>
      <c r="AN73" s="16">
        <f t="shared" si="51"/>
        <v>54</v>
      </c>
      <c r="AO73" s="16">
        <f t="shared" si="51"/>
        <v>54</v>
      </c>
      <c r="AP73" s="16">
        <f t="shared" si="51"/>
        <v>54</v>
      </c>
      <c r="AQ73" s="16">
        <f t="shared" si="51"/>
        <v>54</v>
      </c>
      <c r="AR73" s="16">
        <f t="shared" si="51"/>
        <v>54</v>
      </c>
      <c r="AS73" s="16">
        <f t="shared" si="51"/>
        <v>54</v>
      </c>
      <c r="AT73" s="16">
        <f>AT71+AT72</f>
        <v>54</v>
      </c>
      <c r="AU73" s="43">
        <f>SUM(AU71:AU72)</f>
        <v>1062</v>
      </c>
      <c r="AV73" s="42"/>
      <c r="AW73" s="29"/>
      <c r="AX73" s="29"/>
      <c r="AY73" s="29"/>
      <c r="AZ73" s="29"/>
      <c r="BA73" s="29"/>
      <c r="BB73" s="29"/>
      <c r="BC73" s="52"/>
      <c r="BD73" s="55">
        <f t="shared" si="45"/>
        <v>1972</v>
      </c>
      <c r="BE73" s="59"/>
    </row>
    <row r="74" spans="2:4" ht="15">
      <c r="B74" s="1"/>
      <c r="C74" s="1"/>
      <c r="D74" s="1"/>
    </row>
  </sheetData>
  <sheetProtection/>
  <mergeCells count="86">
    <mergeCell ref="B72:D72"/>
    <mergeCell ref="B73:D73"/>
    <mergeCell ref="B59:B60"/>
    <mergeCell ref="C59:C60"/>
    <mergeCell ref="B67:B68"/>
    <mergeCell ref="C67:C68"/>
    <mergeCell ref="C69:C70"/>
    <mergeCell ref="C57:C58"/>
    <mergeCell ref="B57:B58"/>
    <mergeCell ref="C63:C64"/>
    <mergeCell ref="B63:B64"/>
    <mergeCell ref="B71:D71"/>
    <mergeCell ref="B65:B66"/>
    <mergeCell ref="C65:C66"/>
    <mergeCell ref="B37:B38"/>
    <mergeCell ref="B39:B40"/>
    <mergeCell ref="C51:C52"/>
    <mergeCell ref="B51:B52"/>
    <mergeCell ref="C41:C42"/>
    <mergeCell ref="B69:B70"/>
    <mergeCell ref="C61:C62"/>
    <mergeCell ref="B61:B62"/>
    <mergeCell ref="B53:B54"/>
    <mergeCell ref="C53:C54"/>
    <mergeCell ref="C29:C30"/>
    <mergeCell ref="B31:B32"/>
    <mergeCell ref="C31:C32"/>
    <mergeCell ref="B43:B44"/>
    <mergeCell ref="C43:C44"/>
    <mergeCell ref="B49:B50"/>
    <mergeCell ref="C49:C50"/>
    <mergeCell ref="B33:B34"/>
    <mergeCell ref="C39:C40"/>
    <mergeCell ref="B41:B42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E11:BC11"/>
    <mergeCell ref="E13:BC13"/>
    <mergeCell ref="A15:A69"/>
    <mergeCell ref="B15:B16"/>
    <mergeCell ref="C15:C16"/>
    <mergeCell ref="B17:B18"/>
    <mergeCell ref="C17:C18"/>
    <mergeCell ref="B19:B20"/>
    <mergeCell ref="C19:C20"/>
    <mergeCell ref="X9:AC9"/>
    <mergeCell ref="N10:P10"/>
    <mergeCell ref="A10:A14"/>
    <mergeCell ref="B10:B14"/>
    <mergeCell ref="C10:C14"/>
    <mergeCell ref="D10:D14"/>
    <mergeCell ref="F10:H10"/>
    <mergeCell ref="J10:L10"/>
    <mergeCell ref="AA10:AC10"/>
    <mergeCell ref="B9:F9"/>
    <mergeCell ref="AO1:AX1"/>
    <mergeCell ref="AO4:BC4"/>
    <mergeCell ref="C5:AR5"/>
    <mergeCell ref="C6:AV6"/>
    <mergeCell ref="B7:BB7"/>
    <mergeCell ref="C8:AM8"/>
    <mergeCell ref="AN8:AY8"/>
    <mergeCell ref="R10:V10"/>
    <mergeCell ref="AZ10:BC10"/>
    <mergeCell ref="AE10:AH10"/>
    <mergeCell ref="AJ10:AL10"/>
    <mergeCell ref="AN10:AP10"/>
    <mergeCell ref="AR10:AT10"/>
    <mergeCell ref="AV10:AX10"/>
    <mergeCell ref="C33:C34"/>
    <mergeCell ref="B45:B46"/>
    <mergeCell ref="C45:C46"/>
    <mergeCell ref="B47:B48"/>
    <mergeCell ref="C47:C48"/>
    <mergeCell ref="B55:B56"/>
    <mergeCell ref="C55:C56"/>
    <mergeCell ref="B35:B36"/>
    <mergeCell ref="C35:C36"/>
    <mergeCell ref="C37:C38"/>
  </mergeCells>
  <hyperlinks>
    <hyperlink ref="BD10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tabSelected="1" zoomScalePageLayoutView="0" workbookViewId="0" topLeftCell="M1">
      <selection activeCell="B7" sqref="B7:BA7"/>
    </sheetView>
  </sheetViews>
  <sheetFormatPr defaultColWidth="9.140625" defaultRowHeight="15"/>
  <cols>
    <col min="1" max="1" width="3.00390625" style="0" customWidth="1"/>
    <col min="3" max="3" width="27.00390625" style="0" customWidth="1"/>
    <col min="5" max="5" width="6.7109375" style="0" customWidth="1"/>
    <col min="6" max="7" width="5.57421875" style="0" customWidth="1"/>
    <col min="8" max="8" width="5.140625" style="0" customWidth="1"/>
    <col min="9" max="9" width="4.421875" style="0" customWidth="1"/>
    <col min="10" max="10" width="5.28125" style="0" customWidth="1"/>
    <col min="11" max="11" width="4.57421875" style="0" customWidth="1"/>
    <col min="12" max="12" width="5.57421875" style="0" customWidth="1"/>
    <col min="13" max="13" width="5.140625" style="0" customWidth="1"/>
    <col min="14" max="14" width="6.00390625" style="0" customWidth="1"/>
    <col min="15" max="15" width="5.8515625" style="0" customWidth="1"/>
    <col min="16" max="16" width="5.28125" style="0" customWidth="1"/>
    <col min="17" max="17" width="5.57421875" style="0" customWidth="1"/>
    <col min="18" max="19" width="5.8515625" style="0" customWidth="1"/>
    <col min="20" max="20" width="6.28125" style="0" customWidth="1"/>
    <col min="21" max="21" width="7.7109375" style="0" customWidth="1"/>
    <col min="22" max="22" width="6.57421875" style="0" customWidth="1"/>
    <col min="23" max="24" width="6.28125" style="0" customWidth="1"/>
    <col min="25" max="25" width="6.00390625" style="0" customWidth="1"/>
    <col min="26" max="26" width="5.140625" style="0" customWidth="1"/>
    <col min="27" max="28" width="6.00390625" style="0" customWidth="1"/>
    <col min="29" max="29" width="6.57421875" style="0" customWidth="1"/>
    <col min="30" max="30" width="6.00390625" style="0" customWidth="1"/>
    <col min="31" max="31" width="5.57421875" style="0" customWidth="1"/>
    <col min="32" max="32" width="6.28125" style="0" customWidth="1"/>
    <col min="33" max="33" width="5.57421875" style="0" customWidth="1"/>
    <col min="34" max="34" width="5.8515625" style="0" customWidth="1"/>
    <col min="35" max="35" width="5.28125" style="0" customWidth="1"/>
    <col min="36" max="36" width="4.8515625" style="0" customWidth="1"/>
    <col min="37" max="37" width="5.140625" style="0" customWidth="1"/>
    <col min="38" max="38" width="6.57421875" style="0" customWidth="1"/>
    <col min="39" max="39" width="6.140625" style="0" customWidth="1"/>
    <col min="40" max="41" width="6.28125" style="0" customWidth="1"/>
    <col min="42" max="42" width="7.00390625" style="0" customWidth="1"/>
    <col min="43" max="43" width="7.28125" style="0" customWidth="1"/>
    <col min="44" max="44" width="5.57421875" style="0" customWidth="1"/>
    <col min="45" max="45" width="6.28125" style="0" customWidth="1"/>
    <col min="46" max="46" width="7.28125" style="0" customWidth="1"/>
    <col min="47" max="47" width="5.28125" style="0" customWidth="1"/>
    <col min="48" max="48" width="5.00390625" style="0" customWidth="1"/>
    <col min="49" max="49" width="5.28125" style="0" customWidth="1"/>
    <col min="50" max="50" width="5.00390625" style="0" customWidth="1"/>
    <col min="51" max="51" width="5.28125" style="0" customWidth="1"/>
    <col min="52" max="52" width="4.57421875" style="0" customWidth="1"/>
    <col min="53" max="53" width="5.140625" style="0" customWidth="1"/>
    <col min="54" max="54" width="5.00390625" style="0" customWidth="1"/>
    <col min="55" max="55" width="6.28125" style="0" customWidth="1"/>
    <col min="56" max="56" width="5.140625" style="0" customWidth="1"/>
  </cols>
  <sheetData>
    <row r="1" spans="1:49" ht="15">
      <c r="A1" s="1"/>
      <c r="B1" s="1"/>
      <c r="C1" s="1"/>
      <c r="D1" s="1"/>
      <c r="AN1" s="338" t="s">
        <v>26</v>
      </c>
      <c r="AO1" s="338"/>
      <c r="AP1" s="338"/>
      <c r="AQ1" s="338"/>
      <c r="AR1" s="338"/>
      <c r="AS1" s="338"/>
      <c r="AT1" s="338"/>
      <c r="AU1" s="338"/>
      <c r="AV1" s="338"/>
      <c r="AW1" s="338"/>
    </row>
    <row r="2" spans="1:55" ht="15">
      <c r="A2" s="1"/>
      <c r="B2" s="1"/>
      <c r="C2" s="1"/>
      <c r="D2" s="1"/>
      <c r="AN2" s="11" t="s">
        <v>38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55" ht="15">
      <c r="A3" s="1"/>
      <c r="B3" s="1"/>
      <c r="C3" s="1"/>
      <c r="D3" s="1"/>
      <c r="AN3" s="11" t="s">
        <v>31</v>
      </c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</row>
    <row r="4" spans="1:54" ht="15">
      <c r="A4" s="1"/>
      <c r="B4" s="1"/>
      <c r="C4" s="1"/>
      <c r="D4" s="1"/>
      <c r="AN4" s="339" t="s">
        <v>100</v>
      </c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</row>
    <row r="5" spans="1:54" ht="15">
      <c r="A5" s="1"/>
      <c r="B5" s="1"/>
      <c r="C5" s="340" t="s">
        <v>27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6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5" ht="15">
      <c r="A6" s="1"/>
      <c r="B6" s="14"/>
      <c r="C6" s="341" t="s">
        <v>48</v>
      </c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14"/>
      <c r="AW6" s="14"/>
      <c r="AX6" s="14"/>
      <c r="AY6" s="14"/>
      <c r="AZ6" s="14"/>
      <c r="BA6" s="14"/>
      <c r="BB6" s="14"/>
      <c r="BC6" s="14"/>
    </row>
    <row r="7" spans="1:53" ht="15">
      <c r="A7" s="1"/>
      <c r="B7" s="341" t="s">
        <v>186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</row>
    <row r="8" spans="1:53" ht="16.5" thickBot="1">
      <c r="A8" s="1"/>
      <c r="B8" s="13"/>
      <c r="C8" s="342" t="s">
        <v>159</v>
      </c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1" t="s">
        <v>28</v>
      </c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13"/>
      <c r="AZ8" s="13"/>
      <c r="BA8" s="13"/>
    </row>
    <row r="9" spans="1:54" ht="15.75" thickBot="1">
      <c r="A9" s="109"/>
      <c r="B9" s="437" t="s">
        <v>40</v>
      </c>
      <c r="C9" s="437"/>
      <c r="D9" s="437"/>
      <c r="E9" s="437"/>
      <c r="F9" s="437"/>
      <c r="G9" s="110"/>
      <c r="H9" s="110"/>
      <c r="I9" s="110"/>
      <c r="J9" s="111"/>
      <c r="K9" s="111"/>
      <c r="L9" s="111"/>
      <c r="M9" s="111"/>
      <c r="N9" s="110"/>
      <c r="O9" s="110"/>
      <c r="P9" s="110"/>
      <c r="Q9" s="110"/>
      <c r="R9" s="110"/>
      <c r="S9" s="110"/>
      <c r="T9" s="112"/>
      <c r="U9" s="112"/>
      <c r="V9" s="113"/>
      <c r="W9" s="438" t="s">
        <v>33</v>
      </c>
      <c r="X9" s="439"/>
      <c r="Y9" s="439"/>
      <c r="Z9" s="439"/>
      <c r="AA9" s="439"/>
      <c r="AB9" s="440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3"/>
      <c r="AN9" s="113"/>
      <c r="AO9" s="113"/>
      <c r="AP9" s="112"/>
      <c r="AQ9" s="113"/>
      <c r="AR9" s="113"/>
      <c r="AS9" s="113"/>
      <c r="AT9" s="112"/>
      <c r="AU9" s="112"/>
      <c r="AV9" s="112"/>
      <c r="AW9" s="112"/>
      <c r="AX9" s="112"/>
      <c r="AY9" s="112"/>
      <c r="AZ9" s="112"/>
      <c r="BA9" s="112"/>
      <c r="BB9" s="114"/>
    </row>
    <row r="10" spans="1:55" ht="93" thickBot="1">
      <c r="A10" s="430" t="s">
        <v>0</v>
      </c>
      <c r="B10" s="430" t="s">
        <v>1</v>
      </c>
      <c r="C10" s="430" t="s">
        <v>2</v>
      </c>
      <c r="D10" s="430" t="s">
        <v>3</v>
      </c>
      <c r="E10" s="39" t="s">
        <v>66</v>
      </c>
      <c r="F10" s="333" t="s">
        <v>4</v>
      </c>
      <c r="G10" s="334"/>
      <c r="H10" s="336"/>
      <c r="I10" s="115" t="s">
        <v>67</v>
      </c>
      <c r="J10" s="333" t="s">
        <v>5</v>
      </c>
      <c r="K10" s="334"/>
      <c r="L10" s="336"/>
      <c r="M10" s="115" t="s">
        <v>68</v>
      </c>
      <c r="N10" s="333" t="s">
        <v>6</v>
      </c>
      <c r="O10" s="334"/>
      <c r="P10" s="336"/>
      <c r="Q10" s="116" t="s">
        <v>69</v>
      </c>
      <c r="R10" s="333" t="s">
        <v>7</v>
      </c>
      <c r="S10" s="334"/>
      <c r="T10" s="334"/>
      <c r="U10" s="336"/>
      <c r="V10" s="117" t="s">
        <v>76</v>
      </c>
      <c r="W10" s="117" t="s">
        <v>70</v>
      </c>
      <c r="X10" s="34" t="s">
        <v>8</v>
      </c>
      <c r="Y10" s="116" t="s">
        <v>71</v>
      </c>
      <c r="Z10" s="333" t="s">
        <v>9</v>
      </c>
      <c r="AA10" s="334"/>
      <c r="AB10" s="336"/>
      <c r="AC10" s="117" t="s">
        <v>75</v>
      </c>
      <c r="AD10" s="333" t="s">
        <v>10</v>
      </c>
      <c r="AE10" s="334"/>
      <c r="AF10" s="334"/>
      <c r="AG10" s="436"/>
      <c r="AH10" s="40" t="s">
        <v>72</v>
      </c>
      <c r="AI10" s="333" t="s">
        <v>11</v>
      </c>
      <c r="AJ10" s="334"/>
      <c r="AK10" s="336"/>
      <c r="AL10" s="40" t="s">
        <v>73</v>
      </c>
      <c r="AM10" s="333" t="s">
        <v>12</v>
      </c>
      <c r="AN10" s="334"/>
      <c r="AO10" s="336"/>
      <c r="AP10" s="39" t="s">
        <v>74</v>
      </c>
      <c r="AQ10" s="334" t="s">
        <v>173</v>
      </c>
      <c r="AR10" s="334"/>
      <c r="AS10" s="436"/>
      <c r="AT10" s="34" t="s">
        <v>49</v>
      </c>
      <c r="AU10" s="333" t="s">
        <v>13</v>
      </c>
      <c r="AV10" s="334"/>
      <c r="AW10" s="336"/>
      <c r="AX10" s="39" t="s">
        <v>50</v>
      </c>
      <c r="AY10" s="333" t="s">
        <v>14</v>
      </c>
      <c r="AZ10" s="334"/>
      <c r="BA10" s="334"/>
      <c r="BB10" s="334"/>
      <c r="BC10" s="19" t="s">
        <v>29</v>
      </c>
    </row>
    <row r="11" spans="1:55" ht="15.75" thickBot="1">
      <c r="A11" s="430"/>
      <c r="B11" s="430"/>
      <c r="C11" s="430"/>
      <c r="D11" s="430"/>
      <c r="E11" s="427" t="s">
        <v>15</v>
      </c>
      <c r="F11" s="427"/>
      <c r="G11" s="427"/>
      <c r="H11" s="427"/>
      <c r="I11" s="427"/>
      <c r="J11" s="428"/>
      <c r="K11" s="428"/>
      <c r="L11" s="428"/>
      <c r="M11" s="428"/>
      <c r="N11" s="427"/>
      <c r="O11" s="427"/>
      <c r="P11" s="427"/>
      <c r="Q11" s="427"/>
      <c r="R11" s="427"/>
      <c r="S11" s="427"/>
      <c r="T11" s="427"/>
      <c r="U11" s="427"/>
      <c r="V11" s="428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8"/>
      <c r="AN11" s="428"/>
      <c r="AO11" s="428"/>
      <c r="AP11" s="427"/>
      <c r="AQ11" s="428"/>
      <c r="AR11" s="428"/>
      <c r="AS11" s="428"/>
      <c r="AT11" s="427"/>
      <c r="AU11" s="427"/>
      <c r="AV11" s="427"/>
      <c r="AW11" s="427"/>
      <c r="AX11" s="427"/>
      <c r="AY11" s="427"/>
      <c r="AZ11" s="427"/>
      <c r="BA11" s="427"/>
      <c r="BB11" s="427"/>
      <c r="BC11" s="7"/>
    </row>
    <row r="12" spans="1:55" ht="15.75" thickBot="1">
      <c r="A12" s="430"/>
      <c r="B12" s="430"/>
      <c r="C12" s="430"/>
      <c r="D12" s="430"/>
      <c r="E12" s="118">
        <v>35</v>
      </c>
      <c r="F12" s="119">
        <v>36</v>
      </c>
      <c r="G12" s="119">
        <v>37</v>
      </c>
      <c r="H12" s="119">
        <v>38</v>
      </c>
      <c r="I12" s="119">
        <v>39</v>
      </c>
      <c r="J12" s="119">
        <v>40</v>
      </c>
      <c r="K12" s="119">
        <v>41</v>
      </c>
      <c r="L12" s="120">
        <v>42</v>
      </c>
      <c r="M12" s="120">
        <v>43</v>
      </c>
      <c r="N12" s="120">
        <v>44</v>
      </c>
      <c r="O12" s="120">
        <v>45</v>
      </c>
      <c r="P12" s="120">
        <v>46</v>
      </c>
      <c r="Q12" s="120">
        <v>47</v>
      </c>
      <c r="R12" s="120">
        <v>48</v>
      </c>
      <c r="S12" s="120">
        <v>49</v>
      </c>
      <c r="T12" s="120">
        <v>50</v>
      </c>
      <c r="U12" s="120"/>
      <c r="V12" s="120"/>
      <c r="W12" s="120">
        <v>1</v>
      </c>
      <c r="X12" s="120">
        <v>2</v>
      </c>
      <c r="Y12" s="120">
        <v>3</v>
      </c>
      <c r="Z12" s="120">
        <v>4</v>
      </c>
      <c r="AA12" s="120">
        <v>5</v>
      </c>
      <c r="AB12" s="120">
        <v>6</v>
      </c>
      <c r="AC12" s="120">
        <v>7</v>
      </c>
      <c r="AD12" s="120">
        <v>8</v>
      </c>
      <c r="AE12" s="120">
        <v>9</v>
      </c>
      <c r="AF12" s="120">
        <v>10</v>
      </c>
      <c r="AG12" s="119">
        <v>11</v>
      </c>
      <c r="AH12" s="119">
        <v>12</v>
      </c>
      <c r="AI12" s="119">
        <v>13</v>
      </c>
      <c r="AJ12" s="119">
        <v>14</v>
      </c>
      <c r="AK12" s="120">
        <v>15</v>
      </c>
      <c r="AL12" s="119">
        <v>16</v>
      </c>
      <c r="AM12" s="119">
        <v>17</v>
      </c>
      <c r="AN12" s="119">
        <v>18</v>
      </c>
      <c r="AO12" s="119">
        <v>19</v>
      </c>
      <c r="AP12" s="119">
        <v>20</v>
      </c>
      <c r="AQ12" s="119">
        <v>22</v>
      </c>
      <c r="AR12" s="119"/>
      <c r="AS12" s="119">
        <v>24</v>
      </c>
      <c r="AT12" s="121">
        <v>25</v>
      </c>
      <c r="AU12" s="119">
        <v>26</v>
      </c>
      <c r="AV12" s="119">
        <v>27</v>
      </c>
      <c r="AW12" s="119">
        <v>28</v>
      </c>
      <c r="AX12" s="119">
        <v>29</v>
      </c>
      <c r="AY12" s="119">
        <v>30</v>
      </c>
      <c r="AZ12" s="119">
        <v>31</v>
      </c>
      <c r="BA12" s="119">
        <v>32</v>
      </c>
      <c r="BB12" s="119">
        <v>33</v>
      </c>
      <c r="BC12" s="8"/>
    </row>
    <row r="13" spans="1:55" ht="15.75" thickBot="1">
      <c r="A13" s="430"/>
      <c r="B13" s="430"/>
      <c r="C13" s="430"/>
      <c r="D13" s="430"/>
      <c r="E13" s="429" t="s">
        <v>16</v>
      </c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8"/>
    </row>
    <row r="14" spans="1:56" ht="15.75" thickBot="1">
      <c r="A14" s="430"/>
      <c r="B14" s="430"/>
      <c r="C14" s="430"/>
      <c r="D14" s="430"/>
      <c r="E14" s="122">
        <v>1</v>
      </c>
      <c r="F14" s="122">
        <v>2</v>
      </c>
      <c r="G14" s="122">
        <v>3</v>
      </c>
      <c r="H14" s="122">
        <v>4</v>
      </c>
      <c r="I14" s="122">
        <v>5</v>
      </c>
      <c r="J14" s="122">
        <v>6</v>
      </c>
      <c r="K14" s="122">
        <v>7</v>
      </c>
      <c r="L14" s="162">
        <v>8</v>
      </c>
      <c r="M14" s="162">
        <v>9</v>
      </c>
      <c r="N14" s="123">
        <v>10</v>
      </c>
      <c r="O14" s="123">
        <v>11</v>
      </c>
      <c r="P14" s="123">
        <v>12</v>
      </c>
      <c r="Q14" s="123">
        <v>13</v>
      </c>
      <c r="R14" s="162">
        <v>14</v>
      </c>
      <c r="S14" s="162">
        <v>15</v>
      </c>
      <c r="T14" s="123">
        <v>16</v>
      </c>
      <c r="U14" s="123">
        <v>17</v>
      </c>
      <c r="V14" s="123">
        <v>18</v>
      </c>
      <c r="W14" s="123">
        <v>19</v>
      </c>
      <c r="X14" s="123">
        <v>20</v>
      </c>
      <c r="Y14" s="123">
        <v>21</v>
      </c>
      <c r="Z14" s="123">
        <v>22</v>
      </c>
      <c r="AA14" s="123">
        <v>23</v>
      </c>
      <c r="AB14" s="123">
        <v>24</v>
      </c>
      <c r="AC14" s="123">
        <v>25</v>
      </c>
      <c r="AD14" s="123">
        <v>26</v>
      </c>
      <c r="AE14" s="123">
        <v>27</v>
      </c>
      <c r="AF14" s="162">
        <v>28</v>
      </c>
      <c r="AG14" s="162">
        <v>29</v>
      </c>
      <c r="AH14" s="162">
        <v>30</v>
      </c>
      <c r="AI14" s="162">
        <v>31</v>
      </c>
      <c r="AJ14" s="162">
        <v>32</v>
      </c>
      <c r="AK14" s="162">
        <v>33</v>
      </c>
      <c r="AL14" s="123">
        <v>34</v>
      </c>
      <c r="AM14" s="123">
        <v>35</v>
      </c>
      <c r="AN14" s="124">
        <v>36</v>
      </c>
      <c r="AO14" s="123">
        <v>37</v>
      </c>
      <c r="AP14" s="123">
        <v>38</v>
      </c>
      <c r="AQ14" s="180">
        <v>39</v>
      </c>
      <c r="AR14" s="180">
        <v>40</v>
      </c>
      <c r="AS14" s="123">
        <v>41</v>
      </c>
      <c r="AT14" s="124">
        <v>42</v>
      </c>
      <c r="AU14" s="123">
        <v>43</v>
      </c>
      <c r="AV14" s="123">
        <v>44</v>
      </c>
      <c r="AW14" s="124">
        <v>45</v>
      </c>
      <c r="AX14" s="123">
        <v>47</v>
      </c>
      <c r="AY14" s="124">
        <v>48</v>
      </c>
      <c r="AZ14" s="123">
        <v>49</v>
      </c>
      <c r="BA14" s="123">
        <v>50</v>
      </c>
      <c r="BB14" s="125">
        <v>51</v>
      </c>
      <c r="BC14" s="7"/>
      <c r="BD14" s="54"/>
    </row>
    <row r="15" spans="1:56" ht="19.5" thickBot="1">
      <c r="A15" s="430" t="s">
        <v>101</v>
      </c>
      <c r="B15" s="433" t="s">
        <v>77</v>
      </c>
      <c r="C15" s="434" t="s">
        <v>78</v>
      </c>
      <c r="D15" s="126" t="s">
        <v>17</v>
      </c>
      <c r="E15" s="48">
        <f>SUM(E17,E33,E47,E51)</f>
        <v>36</v>
      </c>
      <c r="F15" s="48">
        <f aca="true" t="shared" si="0" ref="F15:T15">SUM(F17,F33,F47,F51)</f>
        <v>36</v>
      </c>
      <c r="G15" s="48">
        <f t="shared" si="0"/>
        <v>36</v>
      </c>
      <c r="H15" s="48">
        <f t="shared" si="0"/>
        <v>36</v>
      </c>
      <c r="I15" s="48">
        <f t="shared" si="0"/>
        <v>36</v>
      </c>
      <c r="J15" s="48">
        <f t="shared" si="0"/>
        <v>36</v>
      </c>
      <c r="K15" s="48">
        <f t="shared" si="0"/>
        <v>36</v>
      </c>
      <c r="L15" s="238">
        <f t="shared" si="0"/>
        <v>0</v>
      </c>
      <c r="M15" s="238">
        <f t="shared" si="0"/>
        <v>0</v>
      </c>
      <c r="N15" s="48">
        <f t="shared" si="0"/>
        <v>36</v>
      </c>
      <c r="O15" s="48">
        <f t="shared" si="0"/>
        <v>36</v>
      </c>
      <c r="P15" s="48">
        <f t="shared" si="0"/>
        <v>36</v>
      </c>
      <c r="Q15" s="48">
        <f t="shared" si="0"/>
        <v>36</v>
      </c>
      <c r="R15" s="238">
        <f t="shared" si="0"/>
        <v>0</v>
      </c>
      <c r="S15" s="238">
        <f t="shared" si="0"/>
        <v>0</v>
      </c>
      <c r="T15" s="48">
        <f t="shared" si="0"/>
        <v>36</v>
      </c>
      <c r="U15" s="101">
        <f>SUM(U17,U33,U47)</f>
        <v>408</v>
      </c>
      <c r="V15" s="33"/>
      <c r="W15" s="48">
        <f>SUM(W17,W33,W47,W51)</f>
        <v>36</v>
      </c>
      <c r="X15" s="48">
        <f aca="true" t="shared" si="1" ref="X15:AS15">SUM(X17,X33,X47,X51)</f>
        <v>36</v>
      </c>
      <c r="Y15" s="48">
        <f t="shared" si="1"/>
        <v>36</v>
      </c>
      <c r="Z15" s="48">
        <f t="shared" si="1"/>
        <v>36</v>
      </c>
      <c r="AA15" s="48">
        <f t="shared" si="1"/>
        <v>36</v>
      </c>
      <c r="AB15" s="48">
        <f t="shared" si="1"/>
        <v>36</v>
      </c>
      <c r="AC15" s="48">
        <f t="shared" si="1"/>
        <v>36</v>
      </c>
      <c r="AD15" s="48">
        <f t="shared" si="1"/>
        <v>36</v>
      </c>
      <c r="AE15" s="48">
        <f t="shared" si="1"/>
        <v>36</v>
      </c>
      <c r="AF15" s="238"/>
      <c r="AG15" s="238"/>
      <c r="AH15" s="238"/>
      <c r="AI15" s="238"/>
      <c r="AJ15" s="48">
        <f t="shared" si="1"/>
        <v>36</v>
      </c>
      <c r="AK15" s="48">
        <f t="shared" si="1"/>
        <v>36</v>
      </c>
      <c r="AL15" s="48">
        <f t="shared" si="1"/>
        <v>36</v>
      </c>
      <c r="AM15" s="48">
        <f t="shared" si="1"/>
        <v>36</v>
      </c>
      <c r="AN15" s="238">
        <f t="shared" si="1"/>
        <v>0</v>
      </c>
      <c r="AO15" s="238">
        <f t="shared" si="1"/>
        <v>0</v>
      </c>
      <c r="AP15" s="238">
        <f t="shared" si="1"/>
        <v>0</v>
      </c>
      <c r="AQ15" s="262">
        <f t="shared" si="1"/>
        <v>0</v>
      </c>
      <c r="AR15" s="263">
        <f t="shared" si="1"/>
        <v>36</v>
      </c>
      <c r="AS15" s="48">
        <f t="shared" si="1"/>
        <v>36</v>
      </c>
      <c r="AT15" s="95">
        <f>SUM(AT17,AT33,AT47)</f>
        <v>509</v>
      </c>
      <c r="AU15" s="127"/>
      <c r="AV15" s="128"/>
      <c r="AW15" s="128"/>
      <c r="AX15" s="128"/>
      <c r="AY15" s="128"/>
      <c r="AZ15" s="128"/>
      <c r="BA15" s="128"/>
      <c r="BB15" s="129"/>
      <c r="BC15" s="190">
        <f>SUM(U15,AT15)</f>
        <v>917</v>
      </c>
      <c r="BD15" s="56"/>
    </row>
    <row r="16" spans="1:56" ht="19.5" thickBot="1">
      <c r="A16" s="431"/>
      <c r="B16" s="433"/>
      <c r="C16" s="434"/>
      <c r="D16" s="126" t="s">
        <v>18</v>
      </c>
      <c r="E16" s="48">
        <f>SUM(E18,E34,E48,E52)</f>
        <v>18</v>
      </c>
      <c r="F16" s="48">
        <f aca="true" t="shared" si="2" ref="F16:T16">SUM(F18,F34,F48,F52)</f>
        <v>18</v>
      </c>
      <c r="G16" s="48">
        <f t="shared" si="2"/>
        <v>18</v>
      </c>
      <c r="H16" s="48">
        <f t="shared" si="2"/>
        <v>18</v>
      </c>
      <c r="I16" s="48">
        <f t="shared" si="2"/>
        <v>18</v>
      </c>
      <c r="J16" s="48">
        <f t="shared" si="2"/>
        <v>18</v>
      </c>
      <c r="K16" s="48">
        <f t="shared" si="2"/>
        <v>18</v>
      </c>
      <c r="L16" s="238">
        <f t="shared" si="2"/>
        <v>0</v>
      </c>
      <c r="M16" s="238">
        <f t="shared" si="2"/>
        <v>0</v>
      </c>
      <c r="N16" s="48">
        <f t="shared" si="2"/>
        <v>18</v>
      </c>
      <c r="O16" s="48">
        <f t="shared" si="2"/>
        <v>18</v>
      </c>
      <c r="P16" s="48">
        <f t="shared" si="2"/>
        <v>18</v>
      </c>
      <c r="Q16" s="48">
        <f t="shared" si="2"/>
        <v>18</v>
      </c>
      <c r="R16" s="238">
        <f t="shared" si="2"/>
        <v>0</v>
      </c>
      <c r="S16" s="238">
        <f t="shared" si="2"/>
        <v>0</v>
      </c>
      <c r="T16" s="48">
        <f t="shared" si="2"/>
        <v>18</v>
      </c>
      <c r="U16" s="101">
        <f>SUM(U18,U34)</f>
        <v>186</v>
      </c>
      <c r="V16" s="33"/>
      <c r="W16" s="48">
        <f>SUM(W18,W34,W48,W52)</f>
        <v>18</v>
      </c>
      <c r="X16" s="48">
        <f aca="true" t="shared" si="3" ref="X16:AS16">SUM(X18,X34,X48,X52)</f>
        <v>18</v>
      </c>
      <c r="Y16" s="48">
        <f t="shared" si="3"/>
        <v>18</v>
      </c>
      <c r="Z16" s="48">
        <f t="shared" si="3"/>
        <v>18</v>
      </c>
      <c r="AA16" s="48">
        <f t="shared" si="3"/>
        <v>18</v>
      </c>
      <c r="AB16" s="48">
        <f t="shared" si="3"/>
        <v>18</v>
      </c>
      <c r="AC16" s="48">
        <f t="shared" si="3"/>
        <v>18</v>
      </c>
      <c r="AD16" s="48">
        <f t="shared" si="3"/>
        <v>18</v>
      </c>
      <c r="AE16" s="48">
        <f t="shared" si="3"/>
        <v>18</v>
      </c>
      <c r="AF16" s="238">
        <f t="shared" si="3"/>
        <v>0</v>
      </c>
      <c r="AG16" s="238">
        <f t="shared" si="3"/>
        <v>0</v>
      </c>
      <c r="AH16" s="238">
        <f t="shared" si="3"/>
        <v>0</v>
      </c>
      <c r="AI16" s="238">
        <f t="shared" si="3"/>
        <v>0</v>
      </c>
      <c r="AJ16" s="48">
        <f t="shared" si="3"/>
        <v>18</v>
      </c>
      <c r="AK16" s="48">
        <f t="shared" si="3"/>
        <v>18</v>
      </c>
      <c r="AL16" s="48">
        <f t="shared" si="3"/>
        <v>18</v>
      </c>
      <c r="AM16" s="48">
        <f t="shared" si="3"/>
        <v>18</v>
      </c>
      <c r="AN16" s="238">
        <f t="shared" si="3"/>
        <v>0</v>
      </c>
      <c r="AO16" s="238">
        <f t="shared" si="3"/>
        <v>0</v>
      </c>
      <c r="AP16" s="238">
        <f t="shared" si="3"/>
        <v>0</v>
      </c>
      <c r="AQ16" s="238">
        <f t="shared" si="3"/>
        <v>0</v>
      </c>
      <c r="AR16" s="48">
        <f t="shared" si="3"/>
        <v>18</v>
      </c>
      <c r="AS16" s="48">
        <f t="shared" si="3"/>
        <v>18</v>
      </c>
      <c r="AT16" s="95">
        <f>SUM(AT18,AT34)</f>
        <v>245</v>
      </c>
      <c r="AU16" s="127"/>
      <c r="AV16" s="128"/>
      <c r="AW16" s="128"/>
      <c r="AX16" s="128"/>
      <c r="AY16" s="128"/>
      <c r="AZ16" s="128"/>
      <c r="BA16" s="128"/>
      <c r="BB16" s="129"/>
      <c r="BC16" s="190">
        <f aca="true" t="shared" si="4" ref="BC16:BC71">SUM(U16,AT16)</f>
        <v>431</v>
      </c>
      <c r="BD16" s="57"/>
    </row>
    <row r="17" spans="1:56" ht="19.5" thickBot="1">
      <c r="A17" s="431"/>
      <c r="B17" s="435" t="s">
        <v>36</v>
      </c>
      <c r="C17" s="435" t="s">
        <v>79</v>
      </c>
      <c r="D17" s="313" t="s">
        <v>17</v>
      </c>
      <c r="E17" s="130">
        <f>SUM(E19,E21,E23,E25,E27,E29,E31)</f>
        <v>16</v>
      </c>
      <c r="F17" s="130">
        <f aca="true" t="shared" si="5" ref="F17:T17">SUM(F19,F21,F23,F25,F27,F29,F31)</f>
        <v>28</v>
      </c>
      <c r="G17" s="130">
        <f t="shared" si="5"/>
        <v>16</v>
      </c>
      <c r="H17" s="130">
        <f t="shared" si="5"/>
        <v>28</v>
      </c>
      <c r="I17" s="130">
        <f t="shared" si="5"/>
        <v>18</v>
      </c>
      <c r="J17" s="130">
        <f t="shared" si="5"/>
        <v>28</v>
      </c>
      <c r="K17" s="130">
        <f t="shared" si="5"/>
        <v>20</v>
      </c>
      <c r="L17" s="130">
        <f t="shared" si="5"/>
        <v>0</v>
      </c>
      <c r="M17" s="130">
        <f t="shared" si="5"/>
        <v>0</v>
      </c>
      <c r="N17" s="130">
        <f t="shared" si="5"/>
        <v>24</v>
      </c>
      <c r="O17" s="130">
        <f t="shared" si="5"/>
        <v>20</v>
      </c>
      <c r="P17" s="130">
        <f t="shared" si="5"/>
        <v>24</v>
      </c>
      <c r="Q17" s="130">
        <f t="shared" si="5"/>
        <v>22</v>
      </c>
      <c r="R17" s="130">
        <f t="shared" si="5"/>
        <v>0</v>
      </c>
      <c r="S17" s="130">
        <f t="shared" si="5"/>
        <v>0</v>
      </c>
      <c r="T17" s="130">
        <f t="shared" si="5"/>
        <v>26</v>
      </c>
      <c r="U17" s="102">
        <f>U19+U21+U23+U25+U27+U29+U31</f>
        <v>270</v>
      </c>
      <c r="V17" s="33"/>
      <c r="W17" s="130">
        <f>SUM(W19,W21,W23,W25,W27,W29,W31)</f>
        <v>12</v>
      </c>
      <c r="X17" s="130">
        <f aca="true" t="shared" si="6" ref="X17:AS17">SUM(X19,X21,X23,X25,X27,X29,X31)</f>
        <v>18</v>
      </c>
      <c r="Y17" s="130">
        <f t="shared" si="6"/>
        <v>12</v>
      </c>
      <c r="Z17" s="130">
        <f t="shared" si="6"/>
        <v>18</v>
      </c>
      <c r="AA17" s="130">
        <f t="shared" si="6"/>
        <v>12</v>
      </c>
      <c r="AB17" s="130">
        <f t="shared" si="6"/>
        <v>18</v>
      </c>
      <c r="AC17" s="130">
        <f t="shared" si="6"/>
        <v>14</v>
      </c>
      <c r="AD17" s="130">
        <f t="shared" si="6"/>
        <v>16</v>
      </c>
      <c r="AE17" s="130">
        <f t="shared" si="6"/>
        <v>10</v>
      </c>
      <c r="AF17" s="130">
        <f t="shared" si="6"/>
        <v>0</v>
      </c>
      <c r="AG17" s="130">
        <f t="shared" si="6"/>
        <v>0</v>
      </c>
      <c r="AH17" s="130">
        <f t="shared" si="6"/>
        <v>0</v>
      </c>
      <c r="AI17" s="130">
        <f t="shared" si="6"/>
        <v>0</v>
      </c>
      <c r="AJ17" s="130">
        <f t="shared" si="6"/>
        <v>16</v>
      </c>
      <c r="AK17" s="130">
        <f t="shared" si="6"/>
        <v>12</v>
      </c>
      <c r="AL17" s="130">
        <f t="shared" si="6"/>
        <v>16</v>
      </c>
      <c r="AM17" s="130">
        <f t="shared" si="6"/>
        <v>16</v>
      </c>
      <c r="AN17" s="130">
        <f t="shared" si="6"/>
        <v>0</v>
      </c>
      <c r="AO17" s="130">
        <f t="shared" si="6"/>
        <v>0</v>
      </c>
      <c r="AP17" s="130">
        <f t="shared" si="6"/>
        <v>0</v>
      </c>
      <c r="AQ17" s="130">
        <f t="shared" si="6"/>
        <v>0</v>
      </c>
      <c r="AR17" s="130">
        <f t="shared" si="6"/>
        <v>16</v>
      </c>
      <c r="AS17" s="130">
        <f t="shared" si="6"/>
        <v>16</v>
      </c>
      <c r="AT17" s="97">
        <f>AT19+AT21+AT23+AT25+AT27+AT29+AT31</f>
        <v>222</v>
      </c>
      <c r="AU17" s="127"/>
      <c r="AV17" s="128"/>
      <c r="AW17" s="128"/>
      <c r="AX17" s="128"/>
      <c r="AY17" s="128"/>
      <c r="AZ17" s="128"/>
      <c r="BA17" s="128"/>
      <c r="BB17" s="129"/>
      <c r="BC17" s="190">
        <f t="shared" si="4"/>
        <v>492</v>
      </c>
      <c r="BD17" s="57"/>
    </row>
    <row r="18" spans="1:56" ht="19.5" thickBot="1">
      <c r="A18" s="431"/>
      <c r="B18" s="435"/>
      <c r="C18" s="435"/>
      <c r="D18" s="313" t="s">
        <v>18</v>
      </c>
      <c r="E18" s="130">
        <f>SUM(E20,E22,E24,E26,E28,E30,E32)</f>
        <v>8</v>
      </c>
      <c r="F18" s="130">
        <f aca="true" t="shared" si="7" ref="F18:T18">SUM(F20,F22,F24,F26,F28,F30,F32)</f>
        <v>14</v>
      </c>
      <c r="G18" s="130">
        <f t="shared" si="7"/>
        <v>9</v>
      </c>
      <c r="H18" s="130">
        <f t="shared" si="7"/>
        <v>14</v>
      </c>
      <c r="I18" s="130">
        <f t="shared" si="7"/>
        <v>8</v>
      </c>
      <c r="J18" s="130">
        <f t="shared" si="7"/>
        <v>14</v>
      </c>
      <c r="K18" s="130">
        <f t="shared" si="7"/>
        <v>9</v>
      </c>
      <c r="L18" s="130">
        <f t="shared" si="7"/>
        <v>0</v>
      </c>
      <c r="M18" s="130">
        <f t="shared" si="7"/>
        <v>0</v>
      </c>
      <c r="N18" s="130">
        <f t="shared" si="7"/>
        <v>12</v>
      </c>
      <c r="O18" s="130">
        <f t="shared" si="7"/>
        <v>11</v>
      </c>
      <c r="P18" s="130">
        <f t="shared" si="7"/>
        <v>12</v>
      </c>
      <c r="Q18" s="130">
        <f t="shared" si="7"/>
        <v>11</v>
      </c>
      <c r="R18" s="130">
        <f t="shared" si="7"/>
        <v>0</v>
      </c>
      <c r="S18" s="130">
        <f t="shared" si="7"/>
        <v>0</v>
      </c>
      <c r="T18" s="130">
        <f t="shared" si="7"/>
        <v>13</v>
      </c>
      <c r="U18" s="102">
        <f>U20+U22+U24+U26+U28+U30+U32</f>
        <v>135</v>
      </c>
      <c r="V18" s="33"/>
      <c r="W18" s="130">
        <f>SUM(W20,W22,W24,W26,W28,W30,W32)</f>
        <v>5</v>
      </c>
      <c r="X18" s="130">
        <f aca="true" t="shared" si="8" ref="X18:AS18">SUM(X20,X22,X24,X26,X28,X30,X32)</f>
        <v>9</v>
      </c>
      <c r="Y18" s="130">
        <f t="shared" si="8"/>
        <v>5</v>
      </c>
      <c r="Z18" s="130">
        <f t="shared" si="8"/>
        <v>9</v>
      </c>
      <c r="AA18" s="130">
        <f t="shared" si="8"/>
        <v>5</v>
      </c>
      <c r="AB18" s="130">
        <f t="shared" si="8"/>
        <v>9</v>
      </c>
      <c r="AC18" s="130">
        <f t="shared" si="8"/>
        <v>6</v>
      </c>
      <c r="AD18" s="130">
        <f t="shared" si="8"/>
        <v>9</v>
      </c>
      <c r="AE18" s="130">
        <f t="shared" si="8"/>
        <v>6</v>
      </c>
      <c r="AF18" s="130">
        <f t="shared" si="8"/>
        <v>0</v>
      </c>
      <c r="AG18" s="130">
        <f t="shared" si="8"/>
        <v>0</v>
      </c>
      <c r="AH18" s="130">
        <f t="shared" si="8"/>
        <v>0</v>
      </c>
      <c r="AI18" s="130">
        <f t="shared" si="8"/>
        <v>0</v>
      </c>
      <c r="AJ18" s="130">
        <f t="shared" si="8"/>
        <v>9</v>
      </c>
      <c r="AK18" s="130">
        <f t="shared" si="8"/>
        <v>5</v>
      </c>
      <c r="AL18" s="130">
        <f t="shared" si="8"/>
        <v>8</v>
      </c>
      <c r="AM18" s="130">
        <f t="shared" si="8"/>
        <v>9</v>
      </c>
      <c r="AN18" s="130">
        <f t="shared" si="8"/>
        <v>0</v>
      </c>
      <c r="AO18" s="130">
        <f t="shared" si="8"/>
        <v>0</v>
      </c>
      <c r="AP18" s="130">
        <f t="shared" si="8"/>
        <v>0</v>
      </c>
      <c r="AQ18" s="130">
        <f t="shared" si="8"/>
        <v>0</v>
      </c>
      <c r="AR18" s="130">
        <f t="shared" si="8"/>
        <v>9</v>
      </c>
      <c r="AS18" s="130">
        <f t="shared" si="8"/>
        <v>8</v>
      </c>
      <c r="AT18" s="97">
        <f>AT20+AT22+AT24+AT26+AT28+AT30+AT32</f>
        <v>111</v>
      </c>
      <c r="AU18" s="127"/>
      <c r="AV18" s="128"/>
      <c r="AW18" s="128"/>
      <c r="AX18" s="128"/>
      <c r="AY18" s="128"/>
      <c r="AZ18" s="128"/>
      <c r="BA18" s="128"/>
      <c r="BB18" s="129"/>
      <c r="BC18" s="190">
        <f t="shared" si="4"/>
        <v>246</v>
      </c>
      <c r="BD18" s="57"/>
    </row>
    <row r="19" spans="1:56" ht="19.5" thickBot="1">
      <c r="A19" s="431"/>
      <c r="B19" s="345" t="s">
        <v>80</v>
      </c>
      <c r="C19" s="345" t="s">
        <v>21</v>
      </c>
      <c r="D19" s="132" t="s">
        <v>17</v>
      </c>
      <c r="E19" s="133">
        <v>4</v>
      </c>
      <c r="F19" s="133">
        <v>4</v>
      </c>
      <c r="G19" s="133">
        <v>4</v>
      </c>
      <c r="H19" s="133">
        <v>4</v>
      </c>
      <c r="I19" s="133">
        <v>4</v>
      </c>
      <c r="J19" s="133">
        <v>4</v>
      </c>
      <c r="K19" s="133">
        <v>4</v>
      </c>
      <c r="L19" s="131"/>
      <c r="M19" s="131"/>
      <c r="N19" s="133">
        <v>4</v>
      </c>
      <c r="O19" s="133">
        <v>4</v>
      </c>
      <c r="P19" s="133">
        <v>4</v>
      </c>
      <c r="Q19" s="133">
        <v>2</v>
      </c>
      <c r="R19" s="131"/>
      <c r="S19" s="131"/>
      <c r="T19" s="133">
        <v>2</v>
      </c>
      <c r="U19" s="105">
        <f aca="true" t="shared" si="9" ref="U19:U32">SUM(E19:T19)</f>
        <v>44</v>
      </c>
      <c r="V19" s="33"/>
      <c r="W19" s="134"/>
      <c r="X19" s="133"/>
      <c r="Y19" s="133"/>
      <c r="Z19" s="133"/>
      <c r="AA19" s="133"/>
      <c r="AB19" s="133"/>
      <c r="AC19" s="133"/>
      <c r="AD19" s="133"/>
      <c r="AE19" s="133"/>
      <c r="AF19" s="131"/>
      <c r="AG19" s="131"/>
      <c r="AH19" s="131"/>
      <c r="AI19" s="131"/>
      <c r="AJ19" s="140"/>
      <c r="AK19" s="140"/>
      <c r="AL19" s="135"/>
      <c r="AM19" s="135"/>
      <c r="AN19" s="163"/>
      <c r="AO19" s="163"/>
      <c r="AP19" s="163"/>
      <c r="AQ19" s="157"/>
      <c r="AR19" s="136"/>
      <c r="AS19" s="135"/>
      <c r="AT19" s="43">
        <f>SUM(W19:AS19)</f>
        <v>0</v>
      </c>
      <c r="AU19" s="127"/>
      <c r="AV19" s="128"/>
      <c r="AW19" s="128"/>
      <c r="AX19" s="128"/>
      <c r="AY19" s="128"/>
      <c r="AZ19" s="128"/>
      <c r="BA19" s="128"/>
      <c r="BB19" s="129"/>
      <c r="BC19" s="190">
        <f t="shared" si="4"/>
        <v>44</v>
      </c>
      <c r="BD19" s="57"/>
    </row>
    <row r="20" spans="1:56" ht="19.5" thickBot="1">
      <c r="A20" s="431"/>
      <c r="B20" s="345"/>
      <c r="C20" s="345"/>
      <c r="D20" s="132" t="s">
        <v>18</v>
      </c>
      <c r="E20" s="133">
        <v>2</v>
      </c>
      <c r="F20" s="133">
        <v>2</v>
      </c>
      <c r="G20" s="133">
        <v>2</v>
      </c>
      <c r="H20" s="133">
        <v>2</v>
      </c>
      <c r="I20" s="133">
        <v>2</v>
      </c>
      <c r="J20" s="133">
        <v>2</v>
      </c>
      <c r="K20" s="133">
        <v>2</v>
      </c>
      <c r="L20" s="131"/>
      <c r="M20" s="131"/>
      <c r="N20" s="133">
        <v>2</v>
      </c>
      <c r="O20" s="133">
        <v>2</v>
      </c>
      <c r="P20" s="133">
        <v>2</v>
      </c>
      <c r="Q20" s="133">
        <v>1</v>
      </c>
      <c r="R20" s="131"/>
      <c r="S20" s="131"/>
      <c r="T20" s="133">
        <v>1</v>
      </c>
      <c r="U20" s="105">
        <f t="shared" si="9"/>
        <v>22</v>
      </c>
      <c r="V20" s="33"/>
      <c r="W20" s="134"/>
      <c r="X20" s="133"/>
      <c r="Y20" s="133"/>
      <c r="Z20" s="133"/>
      <c r="AA20" s="133"/>
      <c r="AB20" s="133"/>
      <c r="AC20" s="133"/>
      <c r="AD20" s="133"/>
      <c r="AE20" s="133"/>
      <c r="AF20" s="131"/>
      <c r="AG20" s="131"/>
      <c r="AH20" s="131"/>
      <c r="AI20" s="131"/>
      <c r="AJ20" s="140"/>
      <c r="AK20" s="140"/>
      <c r="AL20" s="135"/>
      <c r="AM20" s="135"/>
      <c r="AN20" s="163"/>
      <c r="AO20" s="163"/>
      <c r="AP20" s="163"/>
      <c r="AQ20" s="164"/>
      <c r="AR20" s="134"/>
      <c r="AS20" s="135"/>
      <c r="AT20" s="43">
        <f aca="true" t="shared" si="10" ref="AT20:AT32">SUM(W20:AS20)</f>
        <v>0</v>
      </c>
      <c r="AU20" s="127"/>
      <c r="AV20" s="128"/>
      <c r="AW20" s="128"/>
      <c r="AX20" s="128"/>
      <c r="AY20" s="128"/>
      <c r="AZ20" s="128"/>
      <c r="BA20" s="128"/>
      <c r="BB20" s="129"/>
      <c r="BC20" s="190">
        <f t="shared" si="4"/>
        <v>22</v>
      </c>
      <c r="BD20" s="57"/>
    </row>
    <row r="21" spans="1:56" ht="19.5" thickBot="1">
      <c r="A21" s="431"/>
      <c r="B21" s="345" t="s">
        <v>81</v>
      </c>
      <c r="C21" s="331" t="s">
        <v>22</v>
      </c>
      <c r="D21" s="132" t="s">
        <v>17</v>
      </c>
      <c r="E21" s="133">
        <v>2</v>
      </c>
      <c r="F21" s="133">
        <v>4</v>
      </c>
      <c r="G21" s="133">
        <v>2</v>
      </c>
      <c r="H21" s="133">
        <v>4</v>
      </c>
      <c r="I21" s="133">
        <v>2</v>
      </c>
      <c r="J21" s="133">
        <v>4</v>
      </c>
      <c r="K21" s="133">
        <v>2</v>
      </c>
      <c r="L21" s="131"/>
      <c r="M21" s="131"/>
      <c r="N21" s="133">
        <v>4</v>
      </c>
      <c r="O21" s="133">
        <v>2</v>
      </c>
      <c r="P21" s="133">
        <v>4</v>
      </c>
      <c r="Q21" s="133">
        <v>2</v>
      </c>
      <c r="R21" s="131"/>
      <c r="S21" s="131"/>
      <c r="T21" s="133">
        <v>4</v>
      </c>
      <c r="U21" s="105">
        <f t="shared" si="9"/>
        <v>36</v>
      </c>
      <c r="V21" s="33"/>
      <c r="W21" s="167">
        <v>2</v>
      </c>
      <c r="X21" s="133">
        <v>4</v>
      </c>
      <c r="Y21" s="133">
        <v>2</v>
      </c>
      <c r="Z21" s="133">
        <v>4</v>
      </c>
      <c r="AA21" s="133">
        <v>2</v>
      </c>
      <c r="AB21" s="133">
        <v>4</v>
      </c>
      <c r="AC21" s="133">
        <v>2</v>
      </c>
      <c r="AD21" s="133">
        <v>4</v>
      </c>
      <c r="AE21" s="133">
        <v>2</v>
      </c>
      <c r="AF21" s="131"/>
      <c r="AG21" s="131"/>
      <c r="AH21" s="131"/>
      <c r="AI21" s="131"/>
      <c r="AJ21" s="140">
        <v>4</v>
      </c>
      <c r="AK21" s="140">
        <v>2</v>
      </c>
      <c r="AL21" s="135">
        <v>4</v>
      </c>
      <c r="AM21" s="135">
        <v>4</v>
      </c>
      <c r="AN21" s="163"/>
      <c r="AO21" s="163"/>
      <c r="AP21" s="163"/>
      <c r="AQ21" s="157"/>
      <c r="AR21" s="136">
        <v>4</v>
      </c>
      <c r="AS21" s="135">
        <v>4</v>
      </c>
      <c r="AT21" s="43">
        <f>SUM(W21:AS21)</f>
        <v>48</v>
      </c>
      <c r="AU21" s="127"/>
      <c r="AV21" s="128"/>
      <c r="AW21" s="128"/>
      <c r="AX21" s="128"/>
      <c r="AY21" s="128"/>
      <c r="AZ21" s="128"/>
      <c r="BA21" s="128"/>
      <c r="BB21" s="129"/>
      <c r="BC21" s="190">
        <f t="shared" si="4"/>
        <v>84</v>
      </c>
      <c r="BD21" s="57"/>
    </row>
    <row r="22" spans="1:56" ht="19.5" thickBot="1">
      <c r="A22" s="431"/>
      <c r="B22" s="345"/>
      <c r="C22" s="332"/>
      <c r="D22" s="132" t="s">
        <v>18</v>
      </c>
      <c r="E22" s="133">
        <v>1</v>
      </c>
      <c r="F22" s="133">
        <v>2</v>
      </c>
      <c r="G22" s="133">
        <v>1</v>
      </c>
      <c r="H22" s="133">
        <v>2</v>
      </c>
      <c r="I22" s="133">
        <v>1</v>
      </c>
      <c r="J22" s="133">
        <v>2</v>
      </c>
      <c r="K22" s="133">
        <v>1</v>
      </c>
      <c r="L22" s="131"/>
      <c r="M22" s="131"/>
      <c r="N22" s="133">
        <v>2</v>
      </c>
      <c r="O22" s="133">
        <v>1</v>
      </c>
      <c r="P22" s="133">
        <v>2</v>
      </c>
      <c r="Q22" s="133">
        <v>1</v>
      </c>
      <c r="R22" s="131"/>
      <c r="S22" s="131"/>
      <c r="T22" s="133">
        <v>2</v>
      </c>
      <c r="U22" s="105">
        <f t="shared" si="9"/>
        <v>18</v>
      </c>
      <c r="V22" s="33"/>
      <c r="W22" s="134">
        <v>1</v>
      </c>
      <c r="X22" s="133">
        <v>2</v>
      </c>
      <c r="Y22" s="133">
        <v>1</v>
      </c>
      <c r="Z22" s="133">
        <v>2</v>
      </c>
      <c r="AA22" s="133">
        <v>1</v>
      </c>
      <c r="AB22" s="133">
        <v>2</v>
      </c>
      <c r="AC22" s="133">
        <v>1</v>
      </c>
      <c r="AD22" s="133">
        <v>2</v>
      </c>
      <c r="AE22" s="133">
        <v>1</v>
      </c>
      <c r="AF22" s="131"/>
      <c r="AG22" s="131"/>
      <c r="AH22" s="131"/>
      <c r="AI22" s="131"/>
      <c r="AJ22" s="140">
        <v>2</v>
      </c>
      <c r="AK22" s="140">
        <v>1</v>
      </c>
      <c r="AL22" s="135">
        <v>2</v>
      </c>
      <c r="AM22" s="135">
        <v>2</v>
      </c>
      <c r="AN22" s="163"/>
      <c r="AO22" s="163"/>
      <c r="AP22" s="163"/>
      <c r="AQ22" s="164"/>
      <c r="AR22" s="134">
        <v>2</v>
      </c>
      <c r="AS22" s="135">
        <v>2</v>
      </c>
      <c r="AT22" s="43">
        <f t="shared" si="10"/>
        <v>24</v>
      </c>
      <c r="AU22" s="127"/>
      <c r="AV22" s="128"/>
      <c r="AW22" s="128"/>
      <c r="AX22" s="128"/>
      <c r="AY22" s="128"/>
      <c r="AZ22" s="128"/>
      <c r="BA22" s="128"/>
      <c r="BB22" s="129"/>
      <c r="BC22" s="190">
        <f t="shared" si="4"/>
        <v>42</v>
      </c>
      <c r="BD22" s="57"/>
    </row>
    <row r="23" spans="1:56" ht="19.5" thickBot="1">
      <c r="A23" s="431"/>
      <c r="B23" s="345" t="s">
        <v>43</v>
      </c>
      <c r="C23" s="331" t="s">
        <v>23</v>
      </c>
      <c r="D23" s="132" t="s">
        <v>17</v>
      </c>
      <c r="E23" s="133">
        <v>2</v>
      </c>
      <c r="F23" s="133">
        <v>4</v>
      </c>
      <c r="G23" s="133">
        <v>2</v>
      </c>
      <c r="H23" s="133">
        <v>4</v>
      </c>
      <c r="I23" s="133">
        <v>2</v>
      </c>
      <c r="J23" s="133">
        <v>4</v>
      </c>
      <c r="K23" s="133">
        <v>2</v>
      </c>
      <c r="L23" s="131"/>
      <c r="M23" s="131"/>
      <c r="N23" s="133">
        <v>4</v>
      </c>
      <c r="O23" s="133">
        <v>2</v>
      </c>
      <c r="P23" s="133">
        <v>4</v>
      </c>
      <c r="Q23" s="133">
        <v>2</v>
      </c>
      <c r="R23" s="131"/>
      <c r="S23" s="131"/>
      <c r="T23" s="133">
        <v>4</v>
      </c>
      <c r="U23" s="105">
        <f t="shared" si="9"/>
        <v>36</v>
      </c>
      <c r="V23" s="33"/>
      <c r="W23" s="167">
        <v>4</v>
      </c>
      <c r="X23" s="133">
        <v>2</v>
      </c>
      <c r="Y23" s="133">
        <v>4</v>
      </c>
      <c r="Z23" s="133">
        <v>2</v>
      </c>
      <c r="AA23" s="133">
        <v>4</v>
      </c>
      <c r="AB23" s="133">
        <v>4</v>
      </c>
      <c r="AC23" s="133">
        <v>6</v>
      </c>
      <c r="AD23" s="133">
        <v>2</v>
      </c>
      <c r="AE23" s="133">
        <v>2</v>
      </c>
      <c r="AF23" s="131"/>
      <c r="AG23" s="131"/>
      <c r="AH23" s="131"/>
      <c r="AI23" s="131"/>
      <c r="AJ23" s="140">
        <v>2</v>
      </c>
      <c r="AK23" s="140">
        <v>4</v>
      </c>
      <c r="AL23" s="135">
        <v>2</v>
      </c>
      <c r="AM23" s="135">
        <v>2</v>
      </c>
      <c r="AN23" s="163"/>
      <c r="AO23" s="163"/>
      <c r="AP23" s="163"/>
      <c r="AQ23" s="157"/>
      <c r="AR23" s="136">
        <v>3</v>
      </c>
      <c r="AS23" s="135">
        <v>4</v>
      </c>
      <c r="AT23" s="43">
        <f>SUM(W23:AS23)</f>
        <v>47</v>
      </c>
      <c r="AU23" s="127"/>
      <c r="AV23" s="128"/>
      <c r="AW23" s="128"/>
      <c r="AX23" s="128"/>
      <c r="AY23" s="128"/>
      <c r="AZ23" s="128"/>
      <c r="BA23" s="128"/>
      <c r="BB23" s="129"/>
      <c r="BC23" s="190">
        <f t="shared" si="4"/>
        <v>83</v>
      </c>
      <c r="BD23" s="57"/>
    </row>
    <row r="24" spans="1:56" ht="19.5" thickBot="1">
      <c r="A24" s="431"/>
      <c r="B24" s="345"/>
      <c r="C24" s="332"/>
      <c r="D24" s="132" t="s">
        <v>18</v>
      </c>
      <c r="E24" s="133">
        <v>1</v>
      </c>
      <c r="F24" s="133">
        <v>2</v>
      </c>
      <c r="G24" s="133">
        <v>1</v>
      </c>
      <c r="H24" s="133">
        <v>2</v>
      </c>
      <c r="I24" s="133">
        <v>1</v>
      </c>
      <c r="J24" s="133">
        <v>2</v>
      </c>
      <c r="K24" s="133">
        <v>1</v>
      </c>
      <c r="L24" s="131"/>
      <c r="M24" s="131"/>
      <c r="N24" s="133">
        <v>2</v>
      </c>
      <c r="O24" s="133">
        <v>1</v>
      </c>
      <c r="P24" s="133">
        <v>2</v>
      </c>
      <c r="Q24" s="133">
        <v>1</v>
      </c>
      <c r="R24" s="131"/>
      <c r="S24" s="131"/>
      <c r="T24" s="133">
        <v>2</v>
      </c>
      <c r="U24" s="105">
        <f t="shared" si="9"/>
        <v>18</v>
      </c>
      <c r="V24" s="33"/>
      <c r="W24" s="134">
        <v>1</v>
      </c>
      <c r="X24" s="133">
        <v>2</v>
      </c>
      <c r="Y24" s="133">
        <v>1</v>
      </c>
      <c r="Z24" s="133">
        <v>2</v>
      </c>
      <c r="AA24" s="133">
        <v>1</v>
      </c>
      <c r="AB24" s="133">
        <v>2</v>
      </c>
      <c r="AC24" s="133">
        <v>1</v>
      </c>
      <c r="AD24" s="133">
        <v>2</v>
      </c>
      <c r="AE24" s="133">
        <v>1</v>
      </c>
      <c r="AF24" s="131"/>
      <c r="AG24" s="131"/>
      <c r="AH24" s="131"/>
      <c r="AI24" s="131"/>
      <c r="AJ24" s="140">
        <v>2</v>
      </c>
      <c r="AK24" s="140">
        <v>1</v>
      </c>
      <c r="AL24" s="135">
        <v>2</v>
      </c>
      <c r="AM24" s="135">
        <v>2</v>
      </c>
      <c r="AN24" s="163"/>
      <c r="AO24" s="163"/>
      <c r="AP24" s="163"/>
      <c r="AQ24" s="164"/>
      <c r="AR24" s="134">
        <v>2</v>
      </c>
      <c r="AS24" s="135">
        <v>1</v>
      </c>
      <c r="AT24" s="43">
        <f>SUM(W24:AS24)</f>
        <v>23</v>
      </c>
      <c r="AU24" s="127"/>
      <c r="AV24" s="128"/>
      <c r="AW24" s="128"/>
      <c r="AX24" s="128"/>
      <c r="AY24" s="128"/>
      <c r="AZ24" s="128"/>
      <c r="BA24" s="128"/>
      <c r="BB24" s="129"/>
      <c r="BC24" s="190">
        <f t="shared" si="4"/>
        <v>41</v>
      </c>
      <c r="BD24" s="57"/>
    </row>
    <row r="25" spans="1:56" ht="19.5" thickBot="1">
      <c r="A25" s="431"/>
      <c r="B25" s="345" t="s">
        <v>44</v>
      </c>
      <c r="C25" s="331" t="s">
        <v>176</v>
      </c>
      <c r="D25" s="132" t="s">
        <v>17</v>
      </c>
      <c r="E25" s="133">
        <v>2</v>
      </c>
      <c r="F25" s="133">
        <v>4</v>
      </c>
      <c r="G25" s="133">
        <v>2</v>
      </c>
      <c r="H25" s="133">
        <v>4</v>
      </c>
      <c r="I25" s="133">
        <v>2</v>
      </c>
      <c r="J25" s="133">
        <v>4</v>
      </c>
      <c r="K25" s="133">
        <v>4</v>
      </c>
      <c r="L25" s="131"/>
      <c r="M25" s="131"/>
      <c r="N25" s="133">
        <v>4</v>
      </c>
      <c r="O25" s="133">
        <v>2</v>
      </c>
      <c r="P25" s="133">
        <v>4</v>
      </c>
      <c r="Q25" s="133">
        <v>4</v>
      </c>
      <c r="R25" s="131"/>
      <c r="S25" s="131"/>
      <c r="T25" s="133">
        <v>4</v>
      </c>
      <c r="U25" s="105">
        <f t="shared" si="9"/>
        <v>40</v>
      </c>
      <c r="V25" s="33"/>
      <c r="W25" s="167">
        <v>2</v>
      </c>
      <c r="X25" s="133">
        <v>4</v>
      </c>
      <c r="Y25" s="133">
        <v>2</v>
      </c>
      <c r="Z25" s="133">
        <v>4</v>
      </c>
      <c r="AA25" s="133">
        <v>2</v>
      </c>
      <c r="AB25" s="133">
        <v>4</v>
      </c>
      <c r="AC25" s="133">
        <v>2</v>
      </c>
      <c r="AD25" s="133">
        <v>4</v>
      </c>
      <c r="AE25" s="133">
        <v>2</v>
      </c>
      <c r="AF25" s="131"/>
      <c r="AG25" s="131"/>
      <c r="AH25" s="131"/>
      <c r="AI25" s="131"/>
      <c r="AJ25" s="140">
        <v>4</v>
      </c>
      <c r="AK25" s="140">
        <v>2</v>
      </c>
      <c r="AL25" s="135">
        <v>4</v>
      </c>
      <c r="AM25" s="135">
        <v>4</v>
      </c>
      <c r="AN25" s="163"/>
      <c r="AO25" s="163"/>
      <c r="AP25" s="163"/>
      <c r="AQ25" s="157"/>
      <c r="AR25" s="136">
        <v>3</v>
      </c>
      <c r="AS25" s="135">
        <v>2</v>
      </c>
      <c r="AT25" s="43">
        <f>SUM(W25:AS25)</f>
        <v>45</v>
      </c>
      <c r="AU25" s="127"/>
      <c r="AV25" s="128"/>
      <c r="AW25" s="128"/>
      <c r="AX25" s="128"/>
      <c r="AY25" s="128"/>
      <c r="AZ25" s="128"/>
      <c r="BA25" s="128"/>
      <c r="BB25" s="129"/>
      <c r="BC25" s="190">
        <f t="shared" si="4"/>
        <v>85</v>
      </c>
      <c r="BD25" s="57"/>
    </row>
    <row r="26" spans="1:56" ht="19.5" thickBot="1">
      <c r="A26" s="431"/>
      <c r="B26" s="345"/>
      <c r="C26" s="332"/>
      <c r="D26" s="132" t="s">
        <v>18</v>
      </c>
      <c r="E26" s="133">
        <v>1</v>
      </c>
      <c r="F26" s="133">
        <v>2</v>
      </c>
      <c r="G26" s="133">
        <v>1</v>
      </c>
      <c r="H26" s="133">
        <v>2</v>
      </c>
      <c r="I26" s="133">
        <v>1</v>
      </c>
      <c r="J26" s="133">
        <v>2</v>
      </c>
      <c r="K26" s="133">
        <v>1</v>
      </c>
      <c r="L26" s="131"/>
      <c r="M26" s="131"/>
      <c r="N26" s="133">
        <v>2</v>
      </c>
      <c r="O26" s="133">
        <v>2</v>
      </c>
      <c r="P26" s="133">
        <v>2</v>
      </c>
      <c r="Q26" s="133">
        <v>2</v>
      </c>
      <c r="R26" s="131"/>
      <c r="S26" s="131"/>
      <c r="T26" s="133">
        <v>2</v>
      </c>
      <c r="U26" s="105">
        <f t="shared" si="9"/>
        <v>20</v>
      </c>
      <c r="V26" s="33"/>
      <c r="W26" s="134">
        <v>1</v>
      </c>
      <c r="X26" s="133">
        <v>2</v>
      </c>
      <c r="Y26" s="133">
        <v>1</v>
      </c>
      <c r="Z26" s="133">
        <v>2</v>
      </c>
      <c r="AA26" s="133">
        <v>1</v>
      </c>
      <c r="AB26" s="133">
        <v>2</v>
      </c>
      <c r="AC26" s="133">
        <v>2</v>
      </c>
      <c r="AD26" s="133">
        <v>2</v>
      </c>
      <c r="AE26" s="133">
        <v>2</v>
      </c>
      <c r="AF26" s="131"/>
      <c r="AG26" s="131"/>
      <c r="AH26" s="131"/>
      <c r="AI26" s="131"/>
      <c r="AJ26" s="140">
        <v>2</v>
      </c>
      <c r="AK26" s="140">
        <v>1</v>
      </c>
      <c r="AL26" s="135">
        <v>0</v>
      </c>
      <c r="AM26" s="135">
        <v>1</v>
      </c>
      <c r="AN26" s="163"/>
      <c r="AO26" s="163"/>
      <c r="AP26" s="163"/>
      <c r="AQ26" s="164"/>
      <c r="AR26" s="134">
        <v>2</v>
      </c>
      <c r="AS26" s="135">
        <v>2</v>
      </c>
      <c r="AT26" s="43">
        <f>SUM(W26:AS26)</f>
        <v>23</v>
      </c>
      <c r="AU26" s="127"/>
      <c r="AV26" s="128"/>
      <c r="AW26" s="128"/>
      <c r="AX26" s="128"/>
      <c r="AY26" s="128"/>
      <c r="AZ26" s="128"/>
      <c r="BA26" s="128"/>
      <c r="BB26" s="129"/>
      <c r="BC26" s="190">
        <f t="shared" si="4"/>
        <v>43</v>
      </c>
      <c r="BD26" s="57"/>
    </row>
    <row r="27" spans="1:56" ht="19.5" thickBot="1">
      <c r="A27" s="431"/>
      <c r="B27" s="345" t="s">
        <v>45</v>
      </c>
      <c r="C27" s="331" t="s">
        <v>82</v>
      </c>
      <c r="D27" s="132" t="s">
        <v>17</v>
      </c>
      <c r="E27" s="133">
        <v>2</v>
      </c>
      <c r="F27" s="133">
        <v>4</v>
      </c>
      <c r="G27" s="133">
        <v>2</v>
      </c>
      <c r="H27" s="133">
        <v>4</v>
      </c>
      <c r="I27" s="133">
        <v>4</v>
      </c>
      <c r="J27" s="133">
        <v>4</v>
      </c>
      <c r="K27" s="133">
        <v>4</v>
      </c>
      <c r="L27" s="131"/>
      <c r="M27" s="131"/>
      <c r="N27" s="133">
        <v>4</v>
      </c>
      <c r="O27" s="133">
        <v>2</v>
      </c>
      <c r="P27" s="133">
        <v>4</v>
      </c>
      <c r="Q27" s="133">
        <v>4</v>
      </c>
      <c r="R27" s="131"/>
      <c r="S27" s="131"/>
      <c r="T27" s="133">
        <v>4</v>
      </c>
      <c r="U27" s="105">
        <f t="shared" si="9"/>
        <v>42</v>
      </c>
      <c r="V27" s="33"/>
      <c r="W27" s="134"/>
      <c r="X27" s="133"/>
      <c r="Y27" s="133"/>
      <c r="Z27" s="133"/>
      <c r="AA27" s="133"/>
      <c r="AB27" s="133"/>
      <c r="AC27" s="133"/>
      <c r="AD27" s="133"/>
      <c r="AE27" s="133"/>
      <c r="AF27" s="131"/>
      <c r="AG27" s="131"/>
      <c r="AH27" s="131"/>
      <c r="AI27" s="131"/>
      <c r="AJ27" s="140"/>
      <c r="AK27" s="140"/>
      <c r="AL27" s="135"/>
      <c r="AM27" s="135"/>
      <c r="AN27" s="163"/>
      <c r="AO27" s="163"/>
      <c r="AP27" s="163"/>
      <c r="AQ27" s="164"/>
      <c r="AR27" s="134"/>
      <c r="AS27" s="135"/>
      <c r="AT27" s="43">
        <f t="shared" si="10"/>
        <v>0</v>
      </c>
      <c r="AU27" s="127"/>
      <c r="AV27" s="128"/>
      <c r="AW27" s="128"/>
      <c r="AX27" s="128"/>
      <c r="AY27" s="128"/>
      <c r="AZ27" s="128"/>
      <c r="BA27" s="128"/>
      <c r="BB27" s="129"/>
      <c r="BC27" s="190">
        <f t="shared" si="4"/>
        <v>42</v>
      </c>
      <c r="BD27" s="57"/>
    </row>
    <row r="28" spans="1:56" ht="19.5" thickBot="1">
      <c r="A28" s="431"/>
      <c r="B28" s="345"/>
      <c r="C28" s="332"/>
      <c r="D28" s="132" t="s">
        <v>18</v>
      </c>
      <c r="E28" s="133">
        <v>1</v>
      </c>
      <c r="F28" s="133">
        <v>2</v>
      </c>
      <c r="G28" s="133">
        <v>1</v>
      </c>
      <c r="H28" s="133">
        <v>2</v>
      </c>
      <c r="I28" s="133">
        <v>1</v>
      </c>
      <c r="J28" s="133">
        <v>2</v>
      </c>
      <c r="K28" s="133">
        <v>2</v>
      </c>
      <c r="L28" s="131"/>
      <c r="M28" s="131"/>
      <c r="N28" s="133">
        <v>2</v>
      </c>
      <c r="O28" s="133">
        <v>2</v>
      </c>
      <c r="P28" s="133">
        <v>2</v>
      </c>
      <c r="Q28" s="133">
        <v>2</v>
      </c>
      <c r="R28" s="131"/>
      <c r="S28" s="131"/>
      <c r="T28" s="133">
        <v>2</v>
      </c>
      <c r="U28" s="105">
        <f t="shared" si="9"/>
        <v>21</v>
      </c>
      <c r="V28" s="33"/>
      <c r="W28" s="134"/>
      <c r="X28" s="133"/>
      <c r="Y28" s="133"/>
      <c r="Z28" s="133"/>
      <c r="AA28" s="133"/>
      <c r="AB28" s="133"/>
      <c r="AC28" s="133"/>
      <c r="AD28" s="133"/>
      <c r="AE28" s="133"/>
      <c r="AF28" s="131"/>
      <c r="AG28" s="131"/>
      <c r="AH28" s="131"/>
      <c r="AI28" s="131"/>
      <c r="AJ28" s="140"/>
      <c r="AK28" s="140"/>
      <c r="AL28" s="135"/>
      <c r="AM28" s="135"/>
      <c r="AN28" s="163"/>
      <c r="AO28" s="163"/>
      <c r="AP28" s="163"/>
      <c r="AQ28" s="164"/>
      <c r="AR28" s="134"/>
      <c r="AS28" s="135"/>
      <c r="AT28" s="43">
        <f t="shared" si="10"/>
        <v>0</v>
      </c>
      <c r="AU28" s="127"/>
      <c r="AV28" s="128"/>
      <c r="AW28" s="128"/>
      <c r="AX28" s="128"/>
      <c r="AY28" s="128"/>
      <c r="AZ28" s="128"/>
      <c r="BA28" s="128"/>
      <c r="BB28" s="129"/>
      <c r="BC28" s="190">
        <f t="shared" si="4"/>
        <v>21</v>
      </c>
      <c r="BD28" s="57"/>
    </row>
    <row r="29" spans="1:56" ht="19.5" thickBot="1">
      <c r="A29" s="431"/>
      <c r="B29" s="345" t="s">
        <v>46</v>
      </c>
      <c r="C29" s="331" t="s">
        <v>63</v>
      </c>
      <c r="D29" s="132" t="s">
        <v>17</v>
      </c>
      <c r="E29" s="133">
        <v>2</v>
      </c>
      <c r="F29" s="133">
        <v>4</v>
      </c>
      <c r="G29" s="133">
        <v>2</v>
      </c>
      <c r="H29" s="133">
        <v>4</v>
      </c>
      <c r="I29" s="133">
        <v>2</v>
      </c>
      <c r="J29" s="133">
        <v>4</v>
      </c>
      <c r="K29" s="133">
        <v>2</v>
      </c>
      <c r="L29" s="131"/>
      <c r="M29" s="131"/>
      <c r="N29" s="133">
        <v>4</v>
      </c>
      <c r="O29" s="133">
        <v>2</v>
      </c>
      <c r="P29" s="133">
        <v>4</v>
      </c>
      <c r="Q29" s="133">
        <v>2</v>
      </c>
      <c r="R29" s="131"/>
      <c r="S29" s="131"/>
      <c r="T29" s="133">
        <v>4</v>
      </c>
      <c r="U29" s="105">
        <f t="shared" si="9"/>
        <v>36</v>
      </c>
      <c r="V29" s="33"/>
      <c r="W29" s="167">
        <v>2</v>
      </c>
      <c r="X29" s="133">
        <v>4</v>
      </c>
      <c r="Y29" s="133">
        <v>2</v>
      </c>
      <c r="Z29" s="133">
        <v>4</v>
      </c>
      <c r="AA29" s="133">
        <v>2</v>
      </c>
      <c r="AB29" s="133">
        <v>4</v>
      </c>
      <c r="AC29" s="133">
        <v>2</v>
      </c>
      <c r="AD29" s="133">
        <v>4</v>
      </c>
      <c r="AE29" s="133">
        <v>2</v>
      </c>
      <c r="AF29" s="131"/>
      <c r="AG29" s="131"/>
      <c r="AH29" s="131"/>
      <c r="AI29" s="131"/>
      <c r="AJ29" s="140">
        <v>4</v>
      </c>
      <c r="AK29" s="140">
        <v>2</v>
      </c>
      <c r="AL29" s="135">
        <v>4</v>
      </c>
      <c r="AM29" s="135">
        <v>4</v>
      </c>
      <c r="AN29" s="163"/>
      <c r="AO29" s="163"/>
      <c r="AP29" s="163"/>
      <c r="AQ29" s="157"/>
      <c r="AR29" s="136">
        <v>4</v>
      </c>
      <c r="AS29" s="135">
        <v>4</v>
      </c>
      <c r="AT29" s="43">
        <f t="shared" si="10"/>
        <v>48</v>
      </c>
      <c r="AU29" s="127"/>
      <c r="AV29" s="128"/>
      <c r="AW29" s="128"/>
      <c r="AX29" s="128"/>
      <c r="AY29" s="128"/>
      <c r="AZ29" s="128"/>
      <c r="BA29" s="128"/>
      <c r="BB29" s="129"/>
      <c r="BC29" s="190">
        <f t="shared" si="4"/>
        <v>84</v>
      </c>
      <c r="BD29" s="57"/>
    </row>
    <row r="30" spans="1:56" ht="19.5" thickBot="1">
      <c r="A30" s="431"/>
      <c r="B30" s="345"/>
      <c r="C30" s="332"/>
      <c r="D30" s="132" t="s">
        <v>18</v>
      </c>
      <c r="E30" s="133">
        <v>1</v>
      </c>
      <c r="F30" s="133">
        <v>2</v>
      </c>
      <c r="G30" s="133">
        <v>1</v>
      </c>
      <c r="H30" s="133">
        <v>2</v>
      </c>
      <c r="I30" s="133">
        <v>1</v>
      </c>
      <c r="J30" s="133">
        <v>2</v>
      </c>
      <c r="K30" s="133">
        <v>1</v>
      </c>
      <c r="L30" s="131"/>
      <c r="M30" s="131"/>
      <c r="N30" s="133">
        <v>2</v>
      </c>
      <c r="O30" s="133">
        <v>1</v>
      </c>
      <c r="P30" s="133">
        <v>2</v>
      </c>
      <c r="Q30" s="133">
        <v>1</v>
      </c>
      <c r="R30" s="131"/>
      <c r="S30" s="131"/>
      <c r="T30" s="133">
        <v>2</v>
      </c>
      <c r="U30" s="105">
        <f t="shared" si="9"/>
        <v>18</v>
      </c>
      <c r="V30" s="33"/>
      <c r="W30" s="134">
        <v>1</v>
      </c>
      <c r="X30" s="133">
        <v>2</v>
      </c>
      <c r="Y30" s="133">
        <v>1</v>
      </c>
      <c r="Z30" s="133">
        <v>2</v>
      </c>
      <c r="AA30" s="133">
        <v>1</v>
      </c>
      <c r="AB30" s="133">
        <v>2</v>
      </c>
      <c r="AC30" s="133">
        <v>1</v>
      </c>
      <c r="AD30" s="133">
        <v>2</v>
      </c>
      <c r="AE30" s="133">
        <v>1</v>
      </c>
      <c r="AF30" s="131"/>
      <c r="AG30" s="131"/>
      <c r="AH30" s="131"/>
      <c r="AI30" s="131"/>
      <c r="AJ30" s="140">
        <v>2</v>
      </c>
      <c r="AK30" s="140">
        <v>1</v>
      </c>
      <c r="AL30" s="135">
        <v>2</v>
      </c>
      <c r="AM30" s="135">
        <v>2</v>
      </c>
      <c r="AN30" s="163"/>
      <c r="AO30" s="163"/>
      <c r="AP30" s="163"/>
      <c r="AQ30" s="164"/>
      <c r="AR30" s="134">
        <v>2</v>
      </c>
      <c r="AS30" s="135">
        <v>2</v>
      </c>
      <c r="AT30" s="43">
        <f t="shared" si="10"/>
        <v>24</v>
      </c>
      <c r="AU30" s="127"/>
      <c r="AV30" s="128"/>
      <c r="AW30" s="128"/>
      <c r="AX30" s="128"/>
      <c r="AY30" s="128"/>
      <c r="AZ30" s="128"/>
      <c r="BA30" s="128"/>
      <c r="BB30" s="129"/>
      <c r="BC30" s="190">
        <f t="shared" si="4"/>
        <v>42</v>
      </c>
      <c r="BD30" s="57"/>
    </row>
    <row r="31" spans="1:56" ht="19.5" thickBot="1">
      <c r="A31" s="431"/>
      <c r="B31" s="331" t="s">
        <v>102</v>
      </c>
      <c r="C31" s="331" t="s">
        <v>103</v>
      </c>
      <c r="D31" s="132" t="s">
        <v>17</v>
      </c>
      <c r="E31" s="133">
        <v>2</v>
      </c>
      <c r="F31" s="133">
        <v>4</v>
      </c>
      <c r="G31" s="133">
        <v>2</v>
      </c>
      <c r="H31" s="133">
        <v>4</v>
      </c>
      <c r="I31" s="133">
        <v>2</v>
      </c>
      <c r="J31" s="133">
        <v>4</v>
      </c>
      <c r="K31" s="133">
        <v>2</v>
      </c>
      <c r="L31" s="131"/>
      <c r="M31" s="131"/>
      <c r="N31" s="133">
        <v>0</v>
      </c>
      <c r="O31" s="133">
        <v>6</v>
      </c>
      <c r="P31" s="133">
        <v>0</v>
      </c>
      <c r="Q31" s="133">
        <v>6</v>
      </c>
      <c r="R31" s="131"/>
      <c r="S31" s="131"/>
      <c r="T31" s="133">
        <v>4</v>
      </c>
      <c r="U31" s="105">
        <f t="shared" si="9"/>
        <v>36</v>
      </c>
      <c r="V31" s="33"/>
      <c r="W31" s="167">
        <v>2</v>
      </c>
      <c r="X31" s="133">
        <v>4</v>
      </c>
      <c r="Y31" s="133">
        <v>2</v>
      </c>
      <c r="Z31" s="133">
        <v>4</v>
      </c>
      <c r="AA31" s="133">
        <v>2</v>
      </c>
      <c r="AB31" s="133">
        <v>2</v>
      </c>
      <c r="AC31" s="133">
        <v>2</v>
      </c>
      <c r="AD31" s="133">
        <v>2</v>
      </c>
      <c r="AE31" s="133">
        <v>2</v>
      </c>
      <c r="AF31" s="131"/>
      <c r="AG31" s="131"/>
      <c r="AH31" s="131"/>
      <c r="AI31" s="131"/>
      <c r="AJ31" s="140">
        <v>2</v>
      </c>
      <c r="AK31" s="140">
        <v>2</v>
      </c>
      <c r="AL31" s="135">
        <v>2</v>
      </c>
      <c r="AM31" s="135">
        <v>2</v>
      </c>
      <c r="AN31" s="163"/>
      <c r="AO31" s="163"/>
      <c r="AP31" s="163"/>
      <c r="AQ31" s="157"/>
      <c r="AR31" s="136">
        <v>2</v>
      </c>
      <c r="AS31" s="135">
        <v>2</v>
      </c>
      <c r="AT31" s="43">
        <f t="shared" si="10"/>
        <v>34</v>
      </c>
      <c r="AU31" s="127"/>
      <c r="AV31" s="128"/>
      <c r="AW31" s="128"/>
      <c r="AX31" s="128"/>
      <c r="AY31" s="128"/>
      <c r="AZ31" s="128"/>
      <c r="BA31" s="128"/>
      <c r="BB31" s="129"/>
      <c r="BC31" s="190">
        <f t="shared" si="4"/>
        <v>70</v>
      </c>
      <c r="BD31" s="57"/>
    </row>
    <row r="32" spans="1:56" ht="19.5" thickBot="1">
      <c r="A32" s="431"/>
      <c r="B32" s="332"/>
      <c r="C32" s="332"/>
      <c r="D32" s="132" t="s">
        <v>18</v>
      </c>
      <c r="E32" s="133">
        <v>1</v>
      </c>
      <c r="F32" s="133">
        <v>2</v>
      </c>
      <c r="G32" s="133">
        <v>2</v>
      </c>
      <c r="H32" s="133">
        <v>2</v>
      </c>
      <c r="I32" s="133">
        <v>1</v>
      </c>
      <c r="J32" s="133">
        <v>2</v>
      </c>
      <c r="K32" s="133">
        <v>1</v>
      </c>
      <c r="L32" s="131"/>
      <c r="M32" s="131"/>
      <c r="N32" s="133">
        <v>0</v>
      </c>
      <c r="O32" s="133">
        <v>2</v>
      </c>
      <c r="P32" s="133">
        <v>0</v>
      </c>
      <c r="Q32" s="133">
        <v>3</v>
      </c>
      <c r="R32" s="131"/>
      <c r="S32" s="131"/>
      <c r="T32" s="133">
        <v>2</v>
      </c>
      <c r="U32" s="105">
        <f t="shared" si="9"/>
        <v>18</v>
      </c>
      <c r="V32" s="33"/>
      <c r="W32" s="134">
        <v>1</v>
      </c>
      <c r="X32" s="133">
        <v>1</v>
      </c>
      <c r="Y32" s="133">
        <v>1</v>
      </c>
      <c r="Z32" s="133">
        <v>1</v>
      </c>
      <c r="AA32" s="133">
        <v>1</v>
      </c>
      <c r="AB32" s="133">
        <v>1</v>
      </c>
      <c r="AC32" s="133">
        <v>1</v>
      </c>
      <c r="AD32" s="133">
        <v>1</v>
      </c>
      <c r="AE32" s="133">
        <v>1</v>
      </c>
      <c r="AF32" s="131"/>
      <c r="AG32" s="131"/>
      <c r="AH32" s="131"/>
      <c r="AI32" s="131"/>
      <c r="AJ32" s="140">
        <v>1</v>
      </c>
      <c r="AK32" s="140">
        <v>1</v>
      </c>
      <c r="AL32" s="135">
        <v>2</v>
      </c>
      <c r="AM32" s="135">
        <v>2</v>
      </c>
      <c r="AN32" s="163"/>
      <c r="AO32" s="163"/>
      <c r="AP32" s="163"/>
      <c r="AQ32" s="164"/>
      <c r="AR32" s="134">
        <v>1</v>
      </c>
      <c r="AS32" s="135">
        <v>1</v>
      </c>
      <c r="AT32" s="43">
        <f t="shared" si="10"/>
        <v>17</v>
      </c>
      <c r="AU32" s="127"/>
      <c r="AV32" s="128"/>
      <c r="AW32" s="128"/>
      <c r="AX32" s="128"/>
      <c r="AY32" s="128"/>
      <c r="AZ32" s="128"/>
      <c r="BA32" s="128"/>
      <c r="BB32" s="129"/>
      <c r="BC32" s="190">
        <f t="shared" si="4"/>
        <v>35</v>
      </c>
      <c r="BD32" s="57"/>
    </row>
    <row r="33" spans="1:56" ht="19.5" thickBot="1">
      <c r="A33" s="431"/>
      <c r="B33" s="425" t="s">
        <v>83</v>
      </c>
      <c r="C33" s="425" t="s">
        <v>84</v>
      </c>
      <c r="D33" s="314" t="s">
        <v>17</v>
      </c>
      <c r="E33" s="138">
        <f>SUM(E35,E37,E39,E41)</f>
        <v>12</v>
      </c>
      <c r="F33" s="138">
        <f aca="true" t="shared" si="11" ref="F33:T33">SUM(F35,F37,F39,F41)</f>
        <v>6</v>
      </c>
      <c r="G33" s="138">
        <f t="shared" si="11"/>
        <v>12</v>
      </c>
      <c r="H33" s="138">
        <f t="shared" si="11"/>
        <v>4</v>
      </c>
      <c r="I33" s="138">
        <f t="shared" si="11"/>
        <v>10</v>
      </c>
      <c r="J33" s="138">
        <f t="shared" si="11"/>
        <v>8</v>
      </c>
      <c r="K33" s="138">
        <f t="shared" si="11"/>
        <v>10</v>
      </c>
      <c r="L33" s="138">
        <f t="shared" si="11"/>
        <v>0</v>
      </c>
      <c r="M33" s="138">
        <f t="shared" si="11"/>
        <v>0</v>
      </c>
      <c r="N33" s="138">
        <f t="shared" si="11"/>
        <v>8</v>
      </c>
      <c r="O33" s="138">
        <f t="shared" si="11"/>
        <v>8</v>
      </c>
      <c r="P33" s="138">
        <f t="shared" si="11"/>
        <v>8</v>
      </c>
      <c r="Q33" s="138">
        <f t="shared" si="11"/>
        <v>10</v>
      </c>
      <c r="R33" s="138">
        <f t="shared" si="11"/>
        <v>0</v>
      </c>
      <c r="S33" s="138">
        <f t="shared" si="11"/>
        <v>0</v>
      </c>
      <c r="T33" s="138">
        <f t="shared" si="11"/>
        <v>6</v>
      </c>
      <c r="U33" s="161">
        <f>SUM(U35,U37,U39,U41)</f>
        <v>102</v>
      </c>
      <c r="V33" s="33"/>
      <c r="W33" s="138">
        <f>SUM(W35,W37,W39,W41,W43,W45)</f>
        <v>20</v>
      </c>
      <c r="X33" s="138">
        <f aca="true" t="shared" si="12" ref="X33:AQ33">SUM(X35,X37,X39,X41,X43,X45)</f>
        <v>16</v>
      </c>
      <c r="Y33" s="138">
        <f t="shared" si="12"/>
        <v>20</v>
      </c>
      <c r="Z33" s="138">
        <f t="shared" si="12"/>
        <v>16</v>
      </c>
      <c r="AA33" s="138">
        <f t="shared" si="12"/>
        <v>20</v>
      </c>
      <c r="AB33" s="138">
        <f t="shared" si="12"/>
        <v>16</v>
      </c>
      <c r="AC33" s="138">
        <f t="shared" si="12"/>
        <v>18</v>
      </c>
      <c r="AD33" s="138">
        <f t="shared" si="12"/>
        <v>16</v>
      </c>
      <c r="AE33" s="138">
        <f t="shared" si="12"/>
        <v>22</v>
      </c>
      <c r="AF33" s="138">
        <f t="shared" si="12"/>
        <v>0</v>
      </c>
      <c r="AG33" s="138">
        <f t="shared" si="12"/>
        <v>0</v>
      </c>
      <c r="AH33" s="138">
        <f t="shared" si="12"/>
        <v>0</v>
      </c>
      <c r="AI33" s="138">
        <f t="shared" si="12"/>
        <v>0</v>
      </c>
      <c r="AJ33" s="138">
        <f t="shared" si="12"/>
        <v>16</v>
      </c>
      <c r="AK33" s="138">
        <f t="shared" si="12"/>
        <v>22</v>
      </c>
      <c r="AL33" s="138">
        <f t="shared" si="12"/>
        <v>16</v>
      </c>
      <c r="AM33" s="138">
        <f t="shared" si="12"/>
        <v>18</v>
      </c>
      <c r="AN33" s="138">
        <f t="shared" si="12"/>
        <v>0</v>
      </c>
      <c r="AO33" s="138">
        <f t="shared" si="12"/>
        <v>0</v>
      </c>
      <c r="AP33" s="138">
        <f t="shared" si="12"/>
        <v>0</v>
      </c>
      <c r="AQ33" s="138">
        <f t="shared" si="12"/>
        <v>0</v>
      </c>
      <c r="AR33" s="138">
        <f aca="true" t="shared" si="13" ref="AR33:AT34">SUM(AR35,AR37,AR39,AR41,AR43,AR45)</f>
        <v>16</v>
      </c>
      <c r="AS33" s="138">
        <f t="shared" si="13"/>
        <v>16</v>
      </c>
      <c r="AT33" s="179">
        <f t="shared" si="13"/>
        <v>268</v>
      </c>
      <c r="AU33" s="127"/>
      <c r="AV33" s="128"/>
      <c r="AW33" s="128"/>
      <c r="AX33" s="128"/>
      <c r="AY33" s="128"/>
      <c r="AZ33" s="128"/>
      <c r="BA33" s="128"/>
      <c r="BB33" s="129"/>
      <c r="BC33" s="190">
        <f t="shared" si="4"/>
        <v>370</v>
      </c>
      <c r="BD33" s="57"/>
    </row>
    <row r="34" spans="1:56" ht="19.5" thickBot="1">
      <c r="A34" s="431"/>
      <c r="B34" s="426"/>
      <c r="C34" s="426"/>
      <c r="D34" s="314" t="s">
        <v>18</v>
      </c>
      <c r="E34" s="138">
        <f>SUM(E36,E38,E40,E42)</f>
        <v>7</v>
      </c>
      <c r="F34" s="138">
        <f aca="true" t="shared" si="14" ref="F34:T34">SUM(F36,F38,F40,F42)</f>
        <v>2</v>
      </c>
      <c r="G34" s="138">
        <f t="shared" si="14"/>
        <v>6</v>
      </c>
      <c r="H34" s="138">
        <f t="shared" si="14"/>
        <v>2</v>
      </c>
      <c r="I34" s="138">
        <f t="shared" si="14"/>
        <v>7</v>
      </c>
      <c r="J34" s="138">
        <f t="shared" si="14"/>
        <v>2</v>
      </c>
      <c r="K34" s="138">
        <f t="shared" si="14"/>
        <v>6</v>
      </c>
      <c r="L34" s="138">
        <f t="shared" si="14"/>
        <v>0</v>
      </c>
      <c r="M34" s="138">
        <f t="shared" si="14"/>
        <v>0</v>
      </c>
      <c r="N34" s="138">
        <f t="shared" si="14"/>
        <v>2</v>
      </c>
      <c r="O34" s="138">
        <f t="shared" si="14"/>
        <v>6</v>
      </c>
      <c r="P34" s="138">
        <f t="shared" si="14"/>
        <v>2</v>
      </c>
      <c r="Q34" s="138">
        <f t="shared" si="14"/>
        <v>6</v>
      </c>
      <c r="R34" s="138">
        <f t="shared" si="14"/>
        <v>0</v>
      </c>
      <c r="S34" s="138">
        <f t="shared" si="14"/>
        <v>0</v>
      </c>
      <c r="T34" s="138">
        <f t="shared" si="14"/>
        <v>3</v>
      </c>
      <c r="U34" s="161">
        <f>SUM(U36,U38,U40,U42)</f>
        <v>51</v>
      </c>
      <c r="V34" s="36"/>
      <c r="W34" s="138">
        <f>SUM(W36,W38,W40,W42,W44,W46)</f>
        <v>11</v>
      </c>
      <c r="X34" s="138">
        <f aca="true" t="shared" si="15" ref="X34:AQ34">SUM(X36,X38,X40,X42,X44,X46)</f>
        <v>8</v>
      </c>
      <c r="Y34" s="138">
        <f t="shared" si="15"/>
        <v>11</v>
      </c>
      <c r="Z34" s="138">
        <f t="shared" si="15"/>
        <v>8</v>
      </c>
      <c r="AA34" s="138">
        <f t="shared" si="15"/>
        <v>10</v>
      </c>
      <c r="AB34" s="138">
        <f t="shared" si="15"/>
        <v>8</v>
      </c>
      <c r="AC34" s="138">
        <f t="shared" si="15"/>
        <v>10</v>
      </c>
      <c r="AD34" s="138">
        <f t="shared" si="15"/>
        <v>8</v>
      </c>
      <c r="AE34" s="138">
        <f t="shared" si="15"/>
        <v>10</v>
      </c>
      <c r="AF34" s="138">
        <f t="shared" si="15"/>
        <v>0</v>
      </c>
      <c r="AG34" s="138">
        <f t="shared" si="15"/>
        <v>0</v>
      </c>
      <c r="AH34" s="138">
        <f t="shared" si="15"/>
        <v>0</v>
      </c>
      <c r="AI34" s="138">
        <f t="shared" si="15"/>
        <v>0</v>
      </c>
      <c r="AJ34" s="138">
        <f t="shared" si="15"/>
        <v>8</v>
      </c>
      <c r="AK34" s="138">
        <f t="shared" si="15"/>
        <v>11</v>
      </c>
      <c r="AL34" s="138">
        <f t="shared" si="15"/>
        <v>8</v>
      </c>
      <c r="AM34" s="138">
        <f t="shared" si="15"/>
        <v>8</v>
      </c>
      <c r="AN34" s="138">
        <f t="shared" si="15"/>
        <v>0</v>
      </c>
      <c r="AO34" s="138">
        <f t="shared" si="15"/>
        <v>0</v>
      </c>
      <c r="AP34" s="138">
        <f t="shared" si="15"/>
        <v>0</v>
      </c>
      <c r="AQ34" s="138">
        <f t="shared" si="15"/>
        <v>0</v>
      </c>
      <c r="AR34" s="138">
        <f t="shared" si="13"/>
        <v>7</v>
      </c>
      <c r="AS34" s="138">
        <f t="shared" si="13"/>
        <v>8</v>
      </c>
      <c r="AT34" s="179">
        <f t="shared" si="13"/>
        <v>134</v>
      </c>
      <c r="AU34" s="127"/>
      <c r="AV34" s="128"/>
      <c r="AW34" s="128"/>
      <c r="AX34" s="128"/>
      <c r="AY34" s="128"/>
      <c r="AZ34" s="128"/>
      <c r="BA34" s="128"/>
      <c r="BB34" s="129"/>
      <c r="BC34" s="190">
        <f t="shared" si="4"/>
        <v>185</v>
      </c>
      <c r="BD34" s="57"/>
    </row>
    <row r="35" spans="1:56" ht="19.5" thickBot="1">
      <c r="A35" s="431"/>
      <c r="B35" s="331" t="s">
        <v>85</v>
      </c>
      <c r="C35" s="331" t="s">
        <v>47</v>
      </c>
      <c r="D35" s="132" t="s">
        <v>17</v>
      </c>
      <c r="E35" s="133">
        <v>2</v>
      </c>
      <c r="F35" s="133"/>
      <c r="G35" s="133">
        <v>2</v>
      </c>
      <c r="H35" s="133"/>
      <c r="I35" s="133">
        <v>2</v>
      </c>
      <c r="J35" s="133"/>
      <c r="K35" s="133">
        <v>2</v>
      </c>
      <c r="L35" s="131"/>
      <c r="M35" s="131"/>
      <c r="N35" s="133">
        <v>2</v>
      </c>
      <c r="O35" s="133"/>
      <c r="P35" s="133">
        <v>2</v>
      </c>
      <c r="Q35" s="133"/>
      <c r="R35" s="131"/>
      <c r="S35" s="131"/>
      <c r="T35" s="133"/>
      <c r="U35" s="105">
        <f aca="true" t="shared" si="16" ref="U35:U44">SUM(E35:T35)</f>
        <v>12</v>
      </c>
      <c r="V35" s="139"/>
      <c r="W35" s="167">
        <v>2</v>
      </c>
      <c r="X35" s="133">
        <v>2</v>
      </c>
      <c r="Y35" s="133">
        <v>2</v>
      </c>
      <c r="Z35" s="133">
        <v>2</v>
      </c>
      <c r="AA35" s="133">
        <v>2</v>
      </c>
      <c r="AB35" s="133">
        <v>2</v>
      </c>
      <c r="AC35" s="133">
        <v>2</v>
      </c>
      <c r="AD35" s="133">
        <v>2</v>
      </c>
      <c r="AE35" s="133">
        <v>2</v>
      </c>
      <c r="AF35" s="131"/>
      <c r="AG35" s="131"/>
      <c r="AH35" s="131"/>
      <c r="AI35" s="131"/>
      <c r="AJ35" s="140">
        <v>2</v>
      </c>
      <c r="AK35" s="140">
        <v>2</v>
      </c>
      <c r="AL35" s="135">
        <v>2</v>
      </c>
      <c r="AM35" s="135">
        <v>2</v>
      </c>
      <c r="AN35" s="163"/>
      <c r="AO35" s="163"/>
      <c r="AP35" s="163"/>
      <c r="AQ35" s="157"/>
      <c r="AR35" s="136"/>
      <c r="AS35" s="135"/>
      <c r="AT35" s="43">
        <f>SUM(W35:AS35)</f>
        <v>26</v>
      </c>
      <c r="AU35" s="127"/>
      <c r="AV35" s="128"/>
      <c r="AW35" s="128"/>
      <c r="AX35" s="128"/>
      <c r="AY35" s="128"/>
      <c r="AZ35" s="128"/>
      <c r="BA35" s="128"/>
      <c r="BB35" s="129"/>
      <c r="BC35" s="190">
        <f t="shared" si="4"/>
        <v>38</v>
      </c>
      <c r="BD35" s="57"/>
    </row>
    <row r="36" spans="1:56" ht="19.5" thickBot="1">
      <c r="A36" s="431"/>
      <c r="B36" s="332"/>
      <c r="C36" s="332"/>
      <c r="D36" s="132" t="s">
        <v>18</v>
      </c>
      <c r="E36" s="133">
        <v>1</v>
      </c>
      <c r="F36" s="133"/>
      <c r="G36" s="133">
        <v>1</v>
      </c>
      <c r="H36" s="133"/>
      <c r="I36" s="133">
        <v>1</v>
      </c>
      <c r="J36" s="133"/>
      <c r="K36" s="133">
        <v>1</v>
      </c>
      <c r="L36" s="131"/>
      <c r="M36" s="131"/>
      <c r="N36" s="133">
        <v>1</v>
      </c>
      <c r="O36" s="133"/>
      <c r="P36" s="133">
        <v>1</v>
      </c>
      <c r="Q36" s="133"/>
      <c r="R36" s="131"/>
      <c r="S36" s="131"/>
      <c r="T36" s="133"/>
      <c r="U36" s="105">
        <f t="shared" si="16"/>
        <v>6</v>
      </c>
      <c r="V36" s="36"/>
      <c r="W36" s="134">
        <v>1</v>
      </c>
      <c r="X36" s="133">
        <v>1</v>
      </c>
      <c r="Y36" s="133">
        <v>1</v>
      </c>
      <c r="Z36" s="133">
        <v>1</v>
      </c>
      <c r="AA36" s="133">
        <v>1</v>
      </c>
      <c r="AB36" s="133">
        <v>1</v>
      </c>
      <c r="AC36" s="133">
        <v>1</v>
      </c>
      <c r="AD36" s="133">
        <v>1</v>
      </c>
      <c r="AE36" s="133">
        <v>1</v>
      </c>
      <c r="AF36" s="131"/>
      <c r="AG36" s="131"/>
      <c r="AH36" s="131"/>
      <c r="AI36" s="131"/>
      <c r="AJ36" s="140">
        <v>1</v>
      </c>
      <c r="AK36" s="140">
        <v>1</v>
      </c>
      <c r="AL36" s="135">
        <v>1</v>
      </c>
      <c r="AM36" s="135">
        <v>1</v>
      </c>
      <c r="AN36" s="163"/>
      <c r="AO36" s="163"/>
      <c r="AP36" s="163"/>
      <c r="AQ36" s="164"/>
      <c r="AR36" s="134"/>
      <c r="AS36" s="135"/>
      <c r="AT36" s="43">
        <f>SUM(W36:AS36)</f>
        <v>13</v>
      </c>
      <c r="AU36" s="127"/>
      <c r="AV36" s="128"/>
      <c r="AW36" s="128"/>
      <c r="AX36" s="128"/>
      <c r="AY36" s="128"/>
      <c r="AZ36" s="128"/>
      <c r="BA36" s="128"/>
      <c r="BB36" s="129"/>
      <c r="BC36" s="190">
        <f t="shared" si="4"/>
        <v>19</v>
      </c>
      <c r="BD36" s="57"/>
    </row>
    <row r="37" spans="1:56" ht="19.5" thickBot="1">
      <c r="A37" s="431"/>
      <c r="B37" s="331" t="s">
        <v>86</v>
      </c>
      <c r="C37" s="331" t="s">
        <v>87</v>
      </c>
      <c r="D37" s="132" t="s">
        <v>17</v>
      </c>
      <c r="E37" s="133">
        <v>2</v>
      </c>
      <c r="F37" s="133">
        <v>4</v>
      </c>
      <c r="G37" s="133">
        <v>6</v>
      </c>
      <c r="H37" s="133"/>
      <c r="I37" s="133">
        <v>4</v>
      </c>
      <c r="J37" s="133">
        <v>4</v>
      </c>
      <c r="K37" s="133">
        <v>4</v>
      </c>
      <c r="L37" s="131"/>
      <c r="M37" s="131"/>
      <c r="N37" s="133">
        <v>4</v>
      </c>
      <c r="O37" s="133">
        <v>2</v>
      </c>
      <c r="P37" s="133">
        <v>4</v>
      </c>
      <c r="Q37" s="133">
        <v>4</v>
      </c>
      <c r="R37" s="131"/>
      <c r="S37" s="131"/>
      <c r="T37" s="133">
        <v>4</v>
      </c>
      <c r="U37" s="105">
        <f t="shared" si="16"/>
        <v>42</v>
      </c>
      <c r="V37" s="33"/>
      <c r="W37" s="167">
        <v>2</v>
      </c>
      <c r="X37" s="133">
        <v>4</v>
      </c>
      <c r="Y37" s="133">
        <v>2</v>
      </c>
      <c r="Z37" s="133">
        <v>4</v>
      </c>
      <c r="AA37" s="133">
        <v>2</v>
      </c>
      <c r="AB37" s="133">
        <v>4</v>
      </c>
      <c r="AC37" s="133">
        <v>2</v>
      </c>
      <c r="AD37" s="133">
        <v>4</v>
      </c>
      <c r="AE37" s="133">
        <v>2</v>
      </c>
      <c r="AF37" s="131"/>
      <c r="AG37" s="131"/>
      <c r="AH37" s="131"/>
      <c r="AI37" s="131"/>
      <c r="AJ37" s="140">
        <v>4</v>
      </c>
      <c r="AK37" s="140">
        <v>4</v>
      </c>
      <c r="AL37" s="135">
        <v>4</v>
      </c>
      <c r="AM37" s="135">
        <v>4</v>
      </c>
      <c r="AN37" s="163"/>
      <c r="AO37" s="163"/>
      <c r="AP37" s="163"/>
      <c r="AQ37" s="157"/>
      <c r="AR37" s="136">
        <v>4</v>
      </c>
      <c r="AS37" s="135">
        <v>4</v>
      </c>
      <c r="AT37" s="43">
        <f aca="true" t="shared" si="17" ref="AT37:AT42">SUM(W37:AS37)</f>
        <v>50</v>
      </c>
      <c r="AU37" s="127"/>
      <c r="AV37" s="128"/>
      <c r="AW37" s="128"/>
      <c r="AX37" s="128"/>
      <c r="AY37" s="128"/>
      <c r="AZ37" s="128"/>
      <c r="BA37" s="128"/>
      <c r="BB37" s="129"/>
      <c r="BC37" s="190">
        <f t="shared" si="4"/>
        <v>92</v>
      </c>
      <c r="BD37" s="57"/>
    </row>
    <row r="38" spans="1:56" ht="19.5" thickBot="1">
      <c r="A38" s="431"/>
      <c r="B38" s="332"/>
      <c r="C38" s="332"/>
      <c r="D38" s="132" t="s">
        <v>18</v>
      </c>
      <c r="E38" s="133">
        <v>2</v>
      </c>
      <c r="F38" s="133">
        <v>0</v>
      </c>
      <c r="G38" s="133">
        <v>4</v>
      </c>
      <c r="H38" s="133">
        <v>0</v>
      </c>
      <c r="I38" s="133">
        <v>3</v>
      </c>
      <c r="J38" s="133">
        <v>0</v>
      </c>
      <c r="K38" s="133">
        <v>3</v>
      </c>
      <c r="L38" s="131"/>
      <c r="M38" s="131"/>
      <c r="N38" s="133">
        <v>1</v>
      </c>
      <c r="O38" s="133">
        <v>2</v>
      </c>
      <c r="P38" s="133">
        <v>1</v>
      </c>
      <c r="Q38" s="133">
        <v>3</v>
      </c>
      <c r="R38" s="131"/>
      <c r="S38" s="131"/>
      <c r="T38" s="133">
        <v>2</v>
      </c>
      <c r="U38" s="105">
        <f t="shared" si="16"/>
        <v>21</v>
      </c>
      <c r="V38" s="33"/>
      <c r="W38" s="134">
        <v>1</v>
      </c>
      <c r="X38" s="133">
        <v>2</v>
      </c>
      <c r="Y38" s="133">
        <v>1</v>
      </c>
      <c r="Z38" s="133">
        <v>2</v>
      </c>
      <c r="AA38" s="133">
        <v>1</v>
      </c>
      <c r="AB38" s="133">
        <v>2</v>
      </c>
      <c r="AC38" s="133">
        <v>1</v>
      </c>
      <c r="AD38" s="133">
        <v>2</v>
      </c>
      <c r="AE38" s="133">
        <v>1</v>
      </c>
      <c r="AF38" s="131"/>
      <c r="AG38" s="131"/>
      <c r="AH38" s="131"/>
      <c r="AI38" s="131"/>
      <c r="AJ38" s="140">
        <v>2</v>
      </c>
      <c r="AK38" s="140">
        <v>2</v>
      </c>
      <c r="AL38" s="135">
        <v>2</v>
      </c>
      <c r="AM38" s="135">
        <v>2</v>
      </c>
      <c r="AN38" s="163"/>
      <c r="AO38" s="163"/>
      <c r="AP38" s="163"/>
      <c r="AQ38" s="164"/>
      <c r="AR38" s="134">
        <v>2</v>
      </c>
      <c r="AS38" s="135">
        <v>2</v>
      </c>
      <c r="AT38" s="43">
        <f t="shared" si="17"/>
        <v>25</v>
      </c>
      <c r="AU38" s="127"/>
      <c r="AV38" s="128"/>
      <c r="AW38" s="128"/>
      <c r="AX38" s="128"/>
      <c r="AY38" s="128"/>
      <c r="AZ38" s="128"/>
      <c r="BA38" s="128"/>
      <c r="BB38" s="129"/>
      <c r="BC38" s="190">
        <f t="shared" si="4"/>
        <v>46</v>
      </c>
      <c r="BD38" s="57"/>
    </row>
    <row r="39" spans="1:56" ht="19.5" thickBot="1">
      <c r="A39" s="431"/>
      <c r="B39" s="331" t="s">
        <v>61</v>
      </c>
      <c r="C39" s="331" t="s">
        <v>88</v>
      </c>
      <c r="D39" s="132" t="s">
        <v>17</v>
      </c>
      <c r="E39" s="133">
        <v>2</v>
      </c>
      <c r="F39" s="133"/>
      <c r="G39" s="133">
        <v>2</v>
      </c>
      <c r="H39" s="133"/>
      <c r="I39" s="133">
        <v>2</v>
      </c>
      <c r="J39" s="133"/>
      <c r="K39" s="133">
        <v>2</v>
      </c>
      <c r="L39" s="131"/>
      <c r="M39" s="131"/>
      <c r="N39" s="133">
        <v>2</v>
      </c>
      <c r="O39" s="133"/>
      <c r="P39" s="133">
        <v>2</v>
      </c>
      <c r="Q39" s="133"/>
      <c r="R39" s="131"/>
      <c r="S39" s="131"/>
      <c r="T39" s="133"/>
      <c r="U39" s="105">
        <f t="shared" si="16"/>
        <v>12</v>
      </c>
      <c r="V39" s="33"/>
      <c r="W39" s="67">
        <v>2</v>
      </c>
      <c r="X39" s="17">
        <v>2</v>
      </c>
      <c r="Y39" s="17">
        <v>2</v>
      </c>
      <c r="Z39" s="17">
        <v>2</v>
      </c>
      <c r="AA39" s="17">
        <v>2</v>
      </c>
      <c r="AB39" s="17">
        <v>2</v>
      </c>
      <c r="AC39" s="17">
        <v>2</v>
      </c>
      <c r="AD39" s="17">
        <v>2</v>
      </c>
      <c r="AE39" s="17">
        <v>2</v>
      </c>
      <c r="AF39" s="44"/>
      <c r="AG39" s="44"/>
      <c r="AH39" s="44"/>
      <c r="AI39" s="44"/>
      <c r="AJ39" s="26">
        <v>2</v>
      </c>
      <c r="AK39" s="26">
        <v>2</v>
      </c>
      <c r="AL39" s="65">
        <v>2</v>
      </c>
      <c r="AM39" s="65">
        <v>2</v>
      </c>
      <c r="AN39" s="168"/>
      <c r="AO39" s="168"/>
      <c r="AP39" s="168"/>
      <c r="AQ39" s="169"/>
      <c r="AR39" s="66">
        <v>2</v>
      </c>
      <c r="AS39" s="65">
        <v>3</v>
      </c>
      <c r="AT39" s="43">
        <f t="shared" si="17"/>
        <v>31</v>
      </c>
      <c r="AU39" s="127"/>
      <c r="AV39" s="128"/>
      <c r="AW39" s="128"/>
      <c r="AX39" s="128"/>
      <c r="AY39" s="128"/>
      <c r="AZ39" s="128"/>
      <c r="BA39" s="128"/>
      <c r="BB39" s="129"/>
      <c r="BC39" s="190">
        <f t="shared" si="4"/>
        <v>43</v>
      </c>
      <c r="BD39" s="57"/>
    </row>
    <row r="40" spans="1:56" ht="19.5" thickBot="1">
      <c r="A40" s="431"/>
      <c r="B40" s="332"/>
      <c r="C40" s="332"/>
      <c r="D40" s="132" t="s">
        <v>18</v>
      </c>
      <c r="E40" s="133">
        <v>1</v>
      </c>
      <c r="F40" s="133"/>
      <c r="G40" s="133">
        <v>1</v>
      </c>
      <c r="H40" s="133"/>
      <c r="I40" s="133">
        <v>2</v>
      </c>
      <c r="J40" s="133"/>
      <c r="K40" s="133">
        <v>2</v>
      </c>
      <c r="L40" s="131"/>
      <c r="M40" s="131"/>
      <c r="N40" s="133">
        <v>0</v>
      </c>
      <c r="O40" s="133"/>
      <c r="P40" s="133">
        <v>0</v>
      </c>
      <c r="Q40" s="133"/>
      <c r="R40" s="131"/>
      <c r="S40" s="131"/>
      <c r="T40" s="133"/>
      <c r="U40" s="105">
        <f t="shared" si="16"/>
        <v>6</v>
      </c>
      <c r="V40" s="33"/>
      <c r="W40" s="67">
        <v>1</v>
      </c>
      <c r="X40" s="17">
        <v>1</v>
      </c>
      <c r="Y40" s="17">
        <v>1</v>
      </c>
      <c r="Z40" s="17">
        <v>1</v>
      </c>
      <c r="AA40" s="17">
        <v>1</v>
      </c>
      <c r="AB40" s="17">
        <v>1</v>
      </c>
      <c r="AC40" s="17">
        <v>1</v>
      </c>
      <c r="AD40" s="17">
        <v>1</v>
      </c>
      <c r="AE40" s="17">
        <v>1</v>
      </c>
      <c r="AF40" s="44"/>
      <c r="AG40" s="44"/>
      <c r="AH40" s="44"/>
      <c r="AI40" s="44"/>
      <c r="AJ40" s="26">
        <v>1</v>
      </c>
      <c r="AK40" s="26">
        <v>1</v>
      </c>
      <c r="AL40" s="65">
        <v>1</v>
      </c>
      <c r="AM40" s="65">
        <v>1</v>
      </c>
      <c r="AN40" s="168"/>
      <c r="AO40" s="168"/>
      <c r="AP40" s="168"/>
      <c r="AQ40" s="170"/>
      <c r="AR40" s="67">
        <v>1</v>
      </c>
      <c r="AS40" s="65">
        <v>1</v>
      </c>
      <c r="AT40" s="43">
        <f t="shared" si="17"/>
        <v>15</v>
      </c>
      <c r="AU40" s="127"/>
      <c r="AV40" s="128"/>
      <c r="AW40" s="128"/>
      <c r="AX40" s="128"/>
      <c r="AY40" s="128"/>
      <c r="AZ40" s="128"/>
      <c r="BA40" s="128"/>
      <c r="BB40" s="129"/>
      <c r="BC40" s="190">
        <f t="shared" si="4"/>
        <v>21</v>
      </c>
      <c r="BD40" s="57"/>
    </row>
    <row r="41" spans="1:56" ht="19.5" thickBot="1">
      <c r="A41" s="431"/>
      <c r="B41" s="345" t="s">
        <v>62</v>
      </c>
      <c r="C41" s="345" t="s">
        <v>177</v>
      </c>
      <c r="D41" s="132" t="s">
        <v>17</v>
      </c>
      <c r="E41" s="133">
        <v>6</v>
      </c>
      <c r="F41" s="133">
        <v>2</v>
      </c>
      <c r="G41" s="133">
        <v>2</v>
      </c>
      <c r="H41" s="133">
        <v>4</v>
      </c>
      <c r="I41" s="133">
        <v>2</v>
      </c>
      <c r="J41" s="133">
        <v>4</v>
      </c>
      <c r="K41" s="133">
        <v>2</v>
      </c>
      <c r="L41" s="131"/>
      <c r="M41" s="131"/>
      <c r="N41" s="133">
        <v>0</v>
      </c>
      <c r="O41" s="133">
        <v>6</v>
      </c>
      <c r="P41" s="133">
        <v>0</v>
      </c>
      <c r="Q41" s="133">
        <v>6</v>
      </c>
      <c r="R41" s="131"/>
      <c r="S41" s="131"/>
      <c r="T41" s="133">
        <v>2</v>
      </c>
      <c r="U41" s="105">
        <f t="shared" si="16"/>
        <v>36</v>
      </c>
      <c r="V41" s="33"/>
      <c r="W41" s="167">
        <v>6</v>
      </c>
      <c r="X41" s="133">
        <v>2</v>
      </c>
      <c r="Y41" s="133">
        <v>6</v>
      </c>
      <c r="Z41" s="133">
        <v>2</v>
      </c>
      <c r="AA41" s="133">
        <v>4</v>
      </c>
      <c r="AB41" s="133">
        <v>2</v>
      </c>
      <c r="AC41" s="133">
        <v>4</v>
      </c>
      <c r="AD41" s="133">
        <v>2</v>
      </c>
      <c r="AE41" s="133">
        <v>6</v>
      </c>
      <c r="AF41" s="131"/>
      <c r="AG41" s="131"/>
      <c r="AH41" s="131"/>
      <c r="AI41" s="131"/>
      <c r="AJ41" s="140">
        <v>2</v>
      </c>
      <c r="AK41" s="140">
        <v>6</v>
      </c>
      <c r="AL41" s="135">
        <v>2</v>
      </c>
      <c r="AM41" s="135">
        <v>2</v>
      </c>
      <c r="AN41" s="163"/>
      <c r="AO41" s="163"/>
      <c r="AP41" s="163"/>
      <c r="AQ41" s="157"/>
      <c r="AR41" s="136">
        <v>2</v>
      </c>
      <c r="AS41" s="135">
        <v>5</v>
      </c>
      <c r="AT41" s="43">
        <f t="shared" si="17"/>
        <v>53</v>
      </c>
      <c r="AU41" s="127"/>
      <c r="AV41" s="128"/>
      <c r="AW41" s="128"/>
      <c r="AX41" s="128"/>
      <c r="AY41" s="128"/>
      <c r="AZ41" s="128"/>
      <c r="BA41" s="128"/>
      <c r="BB41" s="129"/>
      <c r="BC41" s="190">
        <f t="shared" si="4"/>
        <v>89</v>
      </c>
      <c r="BD41" s="57"/>
    </row>
    <row r="42" spans="1:56" ht="19.5" thickBot="1">
      <c r="A42" s="431"/>
      <c r="B42" s="345"/>
      <c r="C42" s="345"/>
      <c r="D42" s="132" t="s">
        <v>18</v>
      </c>
      <c r="E42" s="133">
        <v>3</v>
      </c>
      <c r="F42" s="133">
        <v>2</v>
      </c>
      <c r="G42" s="133">
        <v>0</v>
      </c>
      <c r="H42" s="133">
        <v>2</v>
      </c>
      <c r="I42" s="133">
        <v>1</v>
      </c>
      <c r="J42" s="133">
        <v>2</v>
      </c>
      <c r="K42" s="133">
        <v>0</v>
      </c>
      <c r="L42" s="131"/>
      <c r="M42" s="131"/>
      <c r="N42" s="133">
        <v>0</v>
      </c>
      <c r="O42" s="133">
        <v>4</v>
      </c>
      <c r="P42" s="133">
        <v>0</v>
      </c>
      <c r="Q42" s="133">
        <v>3</v>
      </c>
      <c r="R42" s="131"/>
      <c r="S42" s="131"/>
      <c r="T42" s="133">
        <v>1</v>
      </c>
      <c r="U42" s="105">
        <f t="shared" si="16"/>
        <v>18</v>
      </c>
      <c r="V42" s="33"/>
      <c r="W42" s="134">
        <v>1</v>
      </c>
      <c r="X42" s="133">
        <v>2</v>
      </c>
      <c r="Y42" s="133">
        <v>1</v>
      </c>
      <c r="Z42" s="133">
        <v>2</v>
      </c>
      <c r="AA42" s="133">
        <v>1</v>
      </c>
      <c r="AB42" s="133">
        <v>2</v>
      </c>
      <c r="AC42" s="133">
        <v>2</v>
      </c>
      <c r="AD42" s="133">
        <v>2</v>
      </c>
      <c r="AE42" s="133">
        <v>2</v>
      </c>
      <c r="AF42" s="131"/>
      <c r="AG42" s="131"/>
      <c r="AH42" s="131"/>
      <c r="AI42" s="131"/>
      <c r="AJ42" s="140">
        <v>2</v>
      </c>
      <c r="AK42" s="140">
        <v>2</v>
      </c>
      <c r="AL42" s="135">
        <v>2</v>
      </c>
      <c r="AM42" s="135">
        <v>2</v>
      </c>
      <c r="AN42" s="163"/>
      <c r="AO42" s="163"/>
      <c r="AP42" s="163"/>
      <c r="AQ42" s="164"/>
      <c r="AR42" s="134">
        <v>2</v>
      </c>
      <c r="AS42" s="135">
        <v>2</v>
      </c>
      <c r="AT42" s="43">
        <f t="shared" si="17"/>
        <v>27</v>
      </c>
      <c r="AU42" s="127"/>
      <c r="AV42" s="128"/>
      <c r="AW42" s="128"/>
      <c r="AX42" s="128"/>
      <c r="AY42" s="128"/>
      <c r="AZ42" s="128"/>
      <c r="BA42" s="128"/>
      <c r="BB42" s="129"/>
      <c r="BC42" s="190">
        <f t="shared" si="4"/>
        <v>45</v>
      </c>
      <c r="BD42" s="57"/>
    </row>
    <row r="43" spans="1:56" ht="19.5" thickBot="1">
      <c r="A43" s="431"/>
      <c r="B43" s="331" t="s">
        <v>104</v>
      </c>
      <c r="C43" s="331" t="s">
        <v>105</v>
      </c>
      <c r="D43" s="132" t="s">
        <v>17</v>
      </c>
      <c r="E43" s="133"/>
      <c r="F43" s="133"/>
      <c r="G43" s="133"/>
      <c r="H43" s="133"/>
      <c r="I43" s="133"/>
      <c r="J43" s="133"/>
      <c r="K43" s="133"/>
      <c r="L43" s="131"/>
      <c r="M43" s="131"/>
      <c r="N43" s="133"/>
      <c r="O43" s="133"/>
      <c r="P43" s="133"/>
      <c r="Q43" s="133"/>
      <c r="R43" s="131"/>
      <c r="S43" s="131"/>
      <c r="T43" s="133"/>
      <c r="U43" s="105">
        <f t="shared" si="16"/>
        <v>0</v>
      </c>
      <c r="V43" s="33"/>
      <c r="W43" s="171">
        <v>6</v>
      </c>
      <c r="X43" s="133">
        <v>4</v>
      </c>
      <c r="Y43" s="133">
        <v>6</v>
      </c>
      <c r="Z43" s="133">
        <v>4</v>
      </c>
      <c r="AA43" s="133">
        <v>6</v>
      </c>
      <c r="AB43" s="133">
        <v>4</v>
      </c>
      <c r="AC43" s="133">
        <v>6</v>
      </c>
      <c r="AD43" s="133">
        <v>4</v>
      </c>
      <c r="AE43" s="133">
        <v>6</v>
      </c>
      <c r="AF43" s="131"/>
      <c r="AG43" s="131"/>
      <c r="AH43" s="131"/>
      <c r="AI43" s="131"/>
      <c r="AJ43" s="140">
        <v>4</v>
      </c>
      <c r="AK43" s="140">
        <v>6</v>
      </c>
      <c r="AL43" s="172">
        <v>4</v>
      </c>
      <c r="AM43" s="172">
        <v>6</v>
      </c>
      <c r="AN43" s="173"/>
      <c r="AO43" s="173"/>
      <c r="AP43" s="173"/>
      <c r="AQ43" s="174"/>
      <c r="AR43" s="171">
        <v>4</v>
      </c>
      <c r="AS43" s="172">
        <v>2</v>
      </c>
      <c r="AT43" s="43">
        <f>SUM(W43:AS43)</f>
        <v>72</v>
      </c>
      <c r="AU43" s="127"/>
      <c r="AV43" s="128"/>
      <c r="AW43" s="128"/>
      <c r="AX43" s="128"/>
      <c r="AY43" s="128"/>
      <c r="AZ43" s="128"/>
      <c r="BA43" s="128"/>
      <c r="BB43" s="129"/>
      <c r="BC43" s="190">
        <f t="shared" si="4"/>
        <v>72</v>
      </c>
      <c r="BD43" s="57"/>
    </row>
    <row r="44" spans="1:56" ht="19.5" thickBot="1">
      <c r="A44" s="431"/>
      <c r="B44" s="332"/>
      <c r="C44" s="332"/>
      <c r="D44" s="132" t="s">
        <v>18</v>
      </c>
      <c r="E44" s="133"/>
      <c r="F44" s="133"/>
      <c r="G44" s="133"/>
      <c r="H44" s="133"/>
      <c r="I44" s="133"/>
      <c r="J44" s="133"/>
      <c r="K44" s="133"/>
      <c r="L44" s="131"/>
      <c r="M44" s="131"/>
      <c r="N44" s="133"/>
      <c r="O44" s="133"/>
      <c r="P44" s="133"/>
      <c r="Q44" s="133"/>
      <c r="R44" s="131"/>
      <c r="S44" s="131"/>
      <c r="T44" s="133"/>
      <c r="U44" s="105">
        <f t="shared" si="16"/>
        <v>0</v>
      </c>
      <c r="V44" s="33"/>
      <c r="W44" s="171">
        <v>6</v>
      </c>
      <c r="X44" s="133">
        <v>1</v>
      </c>
      <c r="Y44" s="133">
        <v>6</v>
      </c>
      <c r="Z44" s="133">
        <v>1</v>
      </c>
      <c r="AA44" s="133">
        <v>4</v>
      </c>
      <c r="AB44" s="133">
        <v>1</v>
      </c>
      <c r="AC44" s="133">
        <v>4</v>
      </c>
      <c r="AD44" s="133">
        <v>1</v>
      </c>
      <c r="AE44" s="133">
        <v>4</v>
      </c>
      <c r="AF44" s="131"/>
      <c r="AG44" s="131"/>
      <c r="AH44" s="131"/>
      <c r="AI44" s="131"/>
      <c r="AJ44" s="140">
        <v>1</v>
      </c>
      <c r="AK44" s="140">
        <v>4</v>
      </c>
      <c r="AL44" s="172">
        <v>0</v>
      </c>
      <c r="AM44" s="172">
        <v>0</v>
      </c>
      <c r="AN44" s="173"/>
      <c r="AO44" s="173"/>
      <c r="AP44" s="173"/>
      <c r="AQ44" s="174"/>
      <c r="AR44" s="171">
        <v>1</v>
      </c>
      <c r="AS44" s="172">
        <v>2</v>
      </c>
      <c r="AT44" s="43">
        <f>SUM(W44:AS44)</f>
        <v>36</v>
      </c>
      <c r="AU44" s="127"/>
      <c r="AV44" s="128"/>
      <c r="AW44" s="128"/>
      <c r="AX44" s="128"/>
      <c r="AY44" s="128"/>
      <c r="AZ44" s="128"/>
      <c r="BA44" s="128"/>
      <c r="BB44" s="129"/>
      <c r="BC44" s="190">
        <f t="shared" si="4"/>
        <v>36</v>
      </c>
      <c r="BD44" s="57"/>
    </row>
    <row r="45" spans="1:56" ht="19.5" thickBot="1">
      <c r="A45" s="431"/>
      <c r="B45" s="331" t="s">
        <v>106</v>
      </c>
      <c r="C45" s="331" t="s">
        <v>107</v>
      </c>
      <c r="D45" s="132" t="s">
        <v>17</v>
      </c>
      <c r="E45" s="133"/>
      <c r="F45" s="133"/>
      <c r="G45" s="133"/>
      <c r="H45" s="133"/>
      <c r="I45" s="133"/>
      <c r="J45" s="133"/>
      <c r="K45" s="133"/>
      <c r="L45" s="131"/>
      <c r="M45" s="131"/>
      <c r="N45" s="133"/>
      <c r="O45" s="133"/>
      <c r="P45" s="133"/>
      <c r="Q45" s="133"/>
      <c r="R45" s="131"/>
      <c r="S45" s="131"/>
      <c r="T45" s="133"/>
      <c r="U45" s="105"/>
      <c r="V45" s="33"/>
      <c r="W45" s="175">
        <v>2</v>
      </c>
      <c r="X45" s="104">
        <v>2</v>
      </c>
      <c r="Y45" s="104">
        <v>2</v>
      </c>
      <c r="Z45" s="104">
        <v>2</v>
      </c>
      <c r="AA45" s="104">
        <v>4</v>
      </c>
      <c r="AB45" s="104">
        <v>2</v>
      </c>
      <c r="AC45" s="104">
        <v>2</v>
      </c>
      <c r="AD45" s="104">
        <v>2</v>
      </c>
      <c r="AE45" s="104">
        <v>4</v>
      </c>
      <c r="AF45" s="103"/>
      <c r="AG45" s="103"/>
      <c r="AH45" s="103"/>
      <c r="AI45" s="103"/>
      <c r="AJ45" s="106">
        <v>2</v>
      </c>
      <c r="AK45" s="106">
        <v>2</v>
      </c>
      <c r="AL45" s="176">
        <v>2</v>
      </c>
      <c r="AM45" s="176">
        <v>2</v>
      </c>
      <c r="AN45" s="177"/>
      <c r="AO45" s="177"/>
      <c r="AP45" s="177"/>
      <c r="AQ45" s="178"/>
      <c r="AR45" s="175">
        <v>4</v>
      </c>
      <c r="AS45" s="176">
        <v>2</v>
      </c>
      <c r="AT45" s="43">
        <f>SUM(W45:AS45)</f>
        <v>36</v>
      </c>
      <c r="AU45" s="127"/>
      <c r="AV45" s="128"/>
      <c r="AW45" s="128"/>
      <c r="AX45" s="128"/>
      <c r="AY45" s="128"/>
      <c r="AZ45" s="128"/>
      <c r="BA45" s="128"/>
      <c r="BB45" s="129"/>
      <c r="BC45" s="190">
        <f t="shared" si="4"/>
        <v>36</v>
      </c>
      <c r="BD45" s="57"/>
    </row>
    <row r="46" spans="1:56" ht="19.5" thickBot="1">
      <c r="A46" s="431"/>
      <c r="B46" s="332"/>
      <c r="C46" s="332"/>
      <c r="D46" s="132" t="s">
        <v>18</v>
      </c>
      <c r="E46" s="133"/>
      <c r="F46" s="133"/>
      <c r="G46" s="133"/>
      <c r="H46" s="133"/>
      <c r="I46" s="133"/>
      <c r="J46" s="133"/>
      <c r="K46" s="133"/>
      <c r="L46" s="131"/>
      <c r="M46" s="131"/>
      <c r="N46" s="133"/>
      <c r="O46" s="133"/>
      <c r="P46" s="133"/>
      <c r="Q46" s="133"/>
      <c r="R46" s="131"/>
      <c r="S46" s="131"/>
      <c r="T46" s="133"/>
      <c r="U46" s="105"/>
      <c r="V46" s="33"/>
      <c r="W46" s="134">
        <v>1</v>
      </c>
      <c r="X46" s="133">
        <v>1</v>
      </c>
      <c r="Y46" s="133">
        <v>1</v>
      </c>
      <c r="Z46" s="133">
        <v>1</v>
      </c>
      <c r="AA46" s="133">
        <v>2</v>
      </c>
      <c r="AB46" s="133">
        <v>1</v>
      </c>
      <c r="AC46" s="133">
        <v>1</v>
      </c>
      <c r="AD46" s="133">
        <v>1</v>
      </c>
      <c r="AE46" s="133">
        <v>1</v>
      </c>
      <c r="AF46" s="131"/>
      <c r="AG46" s="131"/>
      <c r="AH46" s="131"/>
      <c r="AI46" s="131"/>
      <c r="AJ46" s="140">
        <v>1</v>
      </c>
      <c r="AK46" s="140">
        <v>1</v>
      </c>
      <c r="AL46" s="135">
        <v>2</v>
      </c>
      <c r="AM46" s="135">
        <v>2</v>
      </c>
      <c r="AN46" s="163"/>
      <c r="AO46" s="163"/>
      <c r="AP46" s="163"/>
      <c r="AQ46" s="164"/>
      <c r="AR46" s="134">
        <v>1</v>
      </c>
      <c r="AS46" s="135">
        <v>1</v>
      </c>
      <c r="AT46" s="43">
        <f>SUM(W46:AS46)</f>
        <v>18</v>
      </c>
      <c r="AU46" s="127"/>
      <c r="AV46" s="128"/>
      <c r="AW46" s="128"/>
      <c r="AX46" s="128"/>
      <c r="AY46" s="128"/>
      <c r="AZ46" s="128"/>
      <c r="BA46" s="128"/>
      <c r="BB46" s="129"/>
      <c r="BC46" s="190">
        <f t="shared" si="4"/>
        <v>18</v>
      </c>
      <c r="BD46" s="57"/>
    </row>
    <row r="47" spans="1:56" ht="19.5" thickBot="1">
      <c r="A47" s="431"/>
      <c r="B47" s="419" t="s">
        <v>83</v>
      </c>
      <c r="C47" s="419" t="s">
        <v>89</v>
      </c>
      <c r="D47" s="315" t="s">
        <v>17</v>
      </c>
      <c r="E47" s="141">
        <f>SUM(E49)</f>
        <v>4</v>
      </c>
      <c r="F47" s="141">
        <f aca="true" t="shared" si="18" ref="F47:T48">SUM(F49)</f>
        <v>2</v>
      </c>
      <c r="G47" s="141">
        <f t="shared" si="18"/>
        <v>4</v>
      </c>
      <c r="H47" s="141">
        <f t="shared" si="18"/>
        <v>4</v>
      </c>
      <c r="I47" s="141">
        <f t="shared" si="18"/>
        <v>4</v>
      </c>
      <c r="J47" s="141">
        <f t="shared" si="18"/>
        <v>0</v>
      </c>
      <c r="K47" s="141">
        <f t="shared" si="18"/>
        <v>2</v>
      </c>
      <c r="L47" s="142">
        <f t="shared" si="18"/>
        <v>0</v>
      </c>
      <c r="M47" s="142">
        <f t="shared" si="18"/>
        <v>0</v>
      </c>
      <c r="N47" s="141">
        <f t="shared" si="18"/>
        <v>0</v>
      </c>
      <c r="O47" s="141">
        <f t="shared" si="18"/>
        <v>8</v>
      </c>
      <c r="P47" s="141">
        <f t="shared" si="18"/>
        <v>0</v>
      </c>
      <c r="Q47" s="141">
        <f t="shared" si="18"/>
        <v>4</v>
      </c>
      <c r="R47" s="142">
        <f t="shared" si="18"/>
        <v>0</v>
      </c>
      <c r="S47" s="142">
        <f t="shared" si="18"/>
        <v>0</v>
      </c>
      <c r="T47" s="141">
        <f t="shared" si="18"/>
        <v>4</v>
      </c>
      <c r="U47" s="107">
        <f>SUM(U49)</f>
        <v>36</v>
      </c>
      <c r="V47" s="33"/>
      <c r="W47" s="141">
        <f>SUM(W49)</f>
        <v>2</v>
      </c>
      <c r="X47" s="141">
        <f aca="true" t="shared" si="19" ref="X47:AS47">SUM(X49)</f>
        <v>0</v>
      </c>
      <c r="Y47" s="141">
        <f t="shared" si="19"/>
        <v>2</v>
      </c>
      <c r="Z47" s="141">
        <f t="shared" si="19"/>
        <v>0</v>
      </c>
      <c r="AA47" s="141">
        <f t="shared" si="19"/>
        <v>2</v>
      </c>
      <c r="AB47" s="141">
        <f t="shared" si="19"/>
        <v>0</v>
      </c>
      <c r="AC47" s="141">
        <f t="shared" si="19"/>
        <v>2</v>
      </c>
      <c r="AD47" s="141">
        <f t="shared" si="19"/>
        <v>2</v>
      </c>
      <c r="AE47" s="141">
        <f t="shared" si="19"/>
        <v>2</v>
      </c>
      <c r="AF47" s="141">
        <f t="shared" si="19"/>
        <v>0</v>
      </c>
      <c r="AG47" s="141">
        <f t="shared" si="19"/>
        <v>0</v>
      </c>
      <c r="AH47" s="141">
        <f t="shared" si="19"/>
        <v>0</v>
      </c>
      <c r="AI47" s="141">
        <f t="shared" si="19"/>
        <v>0</v>
      </c>
      <c r="AJ47" s="141">
        <f t="shared" si="19"/>
        <v>2</v>
      </c>
      <c r="AK47" s="141">
        <f t="shared" si="19"/>
        <v>0</v>
      </c>
      <c r="AL47" s="141">
        <f t="shared" si="19"/>
        <v>2</v>
      </c>
      <c r="AM47" s="141">
        <f t="shared" si="19"/>
        <v>0</v>
      </c>
      <c r="AN47" s="141">
        <f t="shared" si="19"/>
        <v>0</v>
      </c>
      <c r="AO47" s="141">
        <f t="shared" si="19"/>
        <v>0</v>
      </c>
      <c r="AP47" s="141">
        <f t="shared" si="19"/>
        <v>0</v>
      </c>
      <c r="AQ47" s="141">
        <f t="shared" si="19"/>
        <v>0</v>
      </c>
      <c r="AR47" s="141">
        <f t="shared" si="19"/>
        <v>2</v>
      </c>
      <c r="AS47" s="141">
        <f t="shared" si="19"/>
        <v>1</v>
      </c>
      <c r="AT47" s="97">
        <f>SUM(AT49)</f>
        <v>19</v>
      </c>
      <c r="AU47" s="127"/>
      <c r="AV47" s="128"/>
      <c r="AW47" s="128"/>
      <c r="AX47" s="128"/>
      <c r="AY47" s="128"/>
      <c r="AZ47" s="128"/>
      <c r="BA47" s="128"/>
      <c r="BB47" s="129"/>
      <c r="BC47" s="190">
        <f t="shared" si="4"/>
        <v>55</v>
      </c>
      <c r="BD47" s="57"/>
    </row>
    <row r="48" spans="1:56" ht="19.5" thickBot="1">
      <c r="A48" s="431"/>
      <c r="B48" s="420"/>
      <c r="C48" s="420"/>
      <c r="D48" s="315" t="s">
        <v>18</v>
      </c>
      <c r="E48" s="141">
        <f>SUM(E50)</f>
        <v>1</v>
      </c>
      <c r="F48" s="141">
        <f t="shared" si="18"/>
        <v>2</v>
      </c>
      <c r="G48" s="141">
        <f t="shared" si="18"/>
        <v>1</v>
      </c>
      <c r="H48" s="141">
        <f t="shared" si="18"/>
        <v>2</v>
      </c>
      <c r="I48" s="141">
        <f t="shared" si="18"/>
        <v>1</v>
      </c>
      <c r="J48" s="141">
        <f t="shared" si="18"/>
        <v>2</v>
      </c>
      <c r="K48" s="141">
        <f t="shared" si="18"/>
        <v>1</v>
      </c>
      <c r="L48" s="142">
        <f t="shared" si="18"/>
        <v>0</v>
      </c>
      <c r="M48" s="142">
        <f t="shared" si="18"/>
        <v>0</v>
      </c>
      <c r="N48" s="141">
        <f t="shared" si="18"/>
        <v>2</v>
      </c>
      <c r="O48" s="141">
        <f t="shared" si="18"/>
        <v>1</v>
      </c>
      <c r="P48" s="141">
        <f t="shared" si="18"/>
        <v>2</v>
      </c>
      <c r="Q48" s="141">
        <f t="shared" si="18"/>
        <v>1</v>
      </c>
      <c r="R48" s="142">
        <f t="shared" si="18"/>
        <v>0</v>
      </c>
      <c r="S48" s="142">
        <f t="shared" si="18"/>
        <v>0</v>
      </c>
      <c r="T48" s="141">
        <f t="shared" si="18"/>
        <v>2</v>
      </c>
      <c r="U48" s="107">
        <f>SUM(U50)</f>
        <v>18</v>
      </c>
      <c r="V48" s="33"/>
      <c r="W48" s="141">
        <f>SUM(W50)</f>
        <v>1</v>
      </c>
      <c r="X48" s="141">
        <f aca="true" t="shared" si="20" ref="X48:AS48">SUM(X50)</f>
        <v>0</v>
      </c>
      <c r="Y48" s="141">
        <f t="shared" si="20"/>
        <v>1</v>
      </c>
      <c r="Z48" s="141">
        <f t="shared" si="20"/>
        <v>0</v>
      </c>
      <c r="AA48" s="141">
        <f t="shared" si="20"/>
        <v>2</v>
      </c>
      <c r="AB48" s="141">
        <f t="shared" si="20"/>
        <v>0</v>
      </c>
      <c r="AC48" s="141">
        <f t="shared" si="20"/>
        <v>1</v>
      </c>
      <c r="AD48" s="141">
        <f t="shared" si="20"/>
        <v>0</v>
      </c>
      <c r="AE48" s="141">
        <f t="shared" si="20"/>
        <v>1</v>
      </c>
      <c r="AF48" s="141">
        <f t="shared" si="20"/>
        <v>0</v>
      </c>
      <c r="AG48" s="141">
        <f t="shared" si="20"/>
        <v>0</v>
      </c>
      <c r="AH48" s="141">
        <f t="shared" si="20"/>
        <v>0</v>
      </c>
      <c r="AI48" s="141">
        <f t="shared" si="20"/>
        <v>0</v>
      </c>
      <c r="AJ48" s="141">
        <f t="shared" si="20"/>
        <v>0</v>
      </c>
      <c r="AK48" s="141">
        <f t="shared" si="20"/>
        <v>1</v>
      </c>
      <c r="AL48" s="141">
        <f t="shared" si="20"/>
        <v>0</v>
      </c>
      <c r="AM48" s="141">
        <f t="shared" si="20"/>
        <v>0</v>
      </c>
      <c r="AN48" s="141">
        <f t="shared" si="20"/>
        <v>0</v>
      </c>
      <c r="AO48" s="141">
        <f t="shared" si="20"/>
        <v>0</v>
      </c>
      <c r="AP48" s="141">
        <f t="shared" si="20"/>
        <v>0</v>
      </c>
      <c r="AQ48" s="141">
        <f t="shared" si="20"/>
        <v>0</v>
      </c>
      <c r="AR48" s="141">
        <f t="shared" si="20"/>
        <v>1</v>
      </c>
      <c r="AS48" s="141">
        <f t="shared" si="20"/>
        <v>1</v>
      </c>
      <c r="AT48" s="97">
        <f>SUM(AT50)</f>
        <v>9</v>
      </c>
      <c r="AU48" s="127"/>
      <c r="AV48" s="128"/>
      <c r="AW48" s="128"/>
      <c r="AX48" s="128"/>
      <c r="AY48" s="128"/>
      <c r="AZ48" s="128"/>
      <c r="BA48" s="128"/>
      <c r="BB48" s="129"/>
      <c r="BC48" s="190">
        <f t="shared" si="4"/>
        <v>27</v>
      </c>
      <c r="BD48" s="57"/>
    </row>
    <row r="49" spans="1:56" ht="19.5" thickBot="1">
      <c r="A49" s="431"/>
      <c r="B49" s="421" t="s">
        <v>60</v>
      </c>
      <c r="C49" s="423" t="s">
        <v>90</v>
      </c>
      <c r="D49" s="316" t="s">
        <v>17</v>
      </c>
      <c r="E49" s="133">
        <v>4</v>
      </c>
      <c r="F49" s="133">
        <v>2</v>
      </c>
      <c r="G49" s="133">
        <v>4</v>
      </c>
      <c r="H49" s="133">
        <v>4</v>
      </c>
      <c r="I49" s="133">
        <v>4</v>
      </c>
      <c r="J49" s="133"/>
      <c r="K49" s="133">
        <v>2</v>
      </c>
      <c r="L49" s="131"/>
      <c r="M49" s="131"/>
      <c r="N49" s="133">
        <v>0</v>
      </c>
      <c r="O49" s="133">
        <v>8</v>
      </c>
      <c r="P49" s="133">
        <v>0</v>
      </c>
      <c r="Q49" s="133">
        <v>4</v>
      </c>
      <c r="R49" s="131"/>
      <c r="S49" s="131"/>
      <c r="T49" s="133">
        <v>4</v>
      </c>
      <c r="U49" s="105">
        <f aca="true" t="shared" si="21" ref="U49:U58">SUM(E49:T49)</f>
        <v>36</v>
      </c>
      <c r="V49" s="33"/>
      <c r="W49" s="134">
        <v>2</v>
      </c>
      <c r="X49" s="133"/>
      <c r="Y49" s="133">
        <v>2</v>
      </c>
      <c r="Z49" s="133"/>
      <c r="AA49" s="133">
        <v>2</v>
      </c>
      <c r="AB49" s="133"/>
      <c r="AC49" s="133">
        <v>2</v>
      </c>
      <c r="AD49" s="133">
        <v>2</v>
      </c>
      <c r="AE49" s="133">
        <v>2</v>
      </c>
      <c r="AF49" s="131"/>
      <c r="AG49" s="131"/>
      <c r="AH49" s="131"/>
      <c r="AI49" s="131"/>
      <c r="AJ49" s="140">
        <v>2</v>
      </c>
      <c r="AK49" s="140"/>
      <c r="AL49" s="135">
        <v>2</v>
      </c>
      <c r="AM49" s="135"/>
      <c r="AN49" s="163"/>
      <c r="AO49" s="163"/>
      <c r="AP49" s="163"/>
      <c r="AQ49" s="164"/>
      <c r="AR49" s="134">
        <v>2</v>
      </c>
      <c r="AS49" s="135">
        <v>1</v>
      </c>
      <c r="AT49" s="43">
        <f>SUM(W49:AS49)</f>
        <v>19</v>
      </c>
      <c r="AU49" s="127"/>
      <c r="AV49" s="128"/>
      <c r="AW49" s="128"/>
      <c r="AX49" s="128"/>
      <c r="AY49" s="128"/>
      <c r="AZ49" s="128"/>
      <c r="BA49" s="128"/>
      <c r="BB49" s="129"/>
      <c r="BC49" s="190">
        <f t="shared" si="4"/>
        <v>55</v>
      </c>
      <c r="BD49" s="57"/>
    </row>
    <row r="50" spans="1:56" ht="19.5" thickBot="1">
      <c r="A50" s="431"/>
      <c r="B50" s="422"/>
      <c r="C50" s="424"/>
      <c r="D50" s="316" t="s">
        <v>18</v>
      </c>
      <c r="E50" s="133">
        <v>1</v>
      </c>
      <c r="F50" s="133">
        <v>2</v>
      </c>
      <c r="G50" s="133">
        <v>1</v>
      </c>
      <c r="H50" s="133">
        <v>2</v>
      </c>
      <c r="I50" s="133">
        <v>1</v>
      </c>
      <c r="J50" s="133">
        <v>2</v>
      </c>
      <c r="K50" s="133">
        <v>1</v>
      </c>
      <c r="L50" s="131"/>
      <c r="M50" s="131"/>
      <c r="N50" s="133">
        <v>2</v>
      </c>
      <c r="O50" s="133">
        <v>1</v>
      </c>
      <c r="P50" s="133">
        <v>2</v>
      </c>
      <c r="Q50" s="133">
        <v>1</v>
      </c>
      <c r="R50" s="131"/>
      <c r="S50" s="131"/>
      <c r="T50" s="133">
        <v>2</v>
      </c>
      <c r="U50" s="105">
        <f t="shared" si="21"/>
        <v>18</v>
      </c>
      <c r="V50" s="33"/>
      <c r="W50" s="133">
        <v>1</v>
      </c>
      <c r="X50" s="133"/>
      <c r="Y50" s="133">
        <v>1</v>
      </c>
      <c r="Z50" s="133"/>
      <c r="AA50" s="133">
        <v>2</v>
      </c>
      <c r="AB50" s="133"/>
      <c r="AC50" s="133">
        <v>1</v>
      </c>
      <c r="AD50" s="150"/>
      <c r="AE50" s="135">
        <v>1</v>
      </c>
      <c r="AF50" s="213"/>
      <c r="AG50" s="213"/>
      <c r="AH50" s="131"/>
      <c r="AI50" s="131"/>
      <c r="AJ50" s="140"/>
      <c r="AK50" s="135">
        <v>1</v>
      </c>
      <c r="AL50" s="135"/>
      <c r="AM50" s="135"/>
      <c r="AN50" s="163"/>
      <c r="AO50" s="163"/>
      <c r="AP50" s="163"/>
      <c r="AQ50" s="164"/>
      <c r="AR50" s="143">
        <v>1</v>
      </c>
      <c r="AS50" s="144">
        <v>1</v>
      </c>
      <c r="AT50" s="43">
        <f>SUM(W50:AS50)</f>
        <v>9</v>
      </c>
      <c r="AU50" s="127"/>
      <c r="AV50" s="128"/>
      <c r="AW50" s="128"/>
      <c r="AX50" s="128"/>
      <c r="AY50" s="128"/>
      <c r="AZ50" s="128"/>
      <c r="BA50" s="128"/>
      <c r="BB50" s="129"/>
      <c r="BC50" s="190">
        <f t="shared" si="4"/>
        <v>27</v>
      </c>
      <c r="BD50" s="57"/>
    </row>
    <row r="51" spans="1:56" ht="19.5" thickBot="1">
      <c r="A51" s="432"/>
      <c r="B51" s="406" t="s">
        <v>57</v>
      </c>
      <c r="C51" s="408" t="s">
        <v>37</v>
      </c>
      <c r="D51" s="306" t="s">
        <v>17</v>
      </c>
      <c r="E51" s="146">
        <f>SUM(E55,E61)</f>
        <v>4</v>
      </c>
      <c r="F51" s="146">
        <f aca="true" t="shared" si="22" ref="F51:T51">SUM(F55,F61)</f>
        <v>0</v>
      </c>
      <c r="G51" s="146">
        <f t="shared" si="22"/>
        <v>4</v>
      </c>
      <c r="H51" s="146">
        <f t="shared" si="22"/>
        <v>0</v>
      </c>
      <c r="I51" s="146">
        <f t="shared" si="22"/>
        <v>4</v>
      </c>
      <c r="J51" s="146">
        <f t="shared" si="22"/>
        <v>0</v>
      </c>
      <c r="K51" s="146">
        <f t="shared" si="22"/>
        <v>4</v>
      </c>
      <c r="L51" s="146">
        <f t="shared" si="22"/>
        <v>0</v>
      </c>
      <c r="M51" s="146">
        <f t="shared" si="22"/>
        <v>0</v>
      </c>
      <c r="N51" s="146">
        <f t="shared" si="22"/>
        <v>4</v>
      </c>
      <c r="O51" s="146">
        <f t="shared" si="22"/>
        <v>0</v>
      </c>
      <c r="P51" s="146">
        <f t="shared" si="22"/>
        <v>4</v>
      </c>
      <c r="Q51" s="146">
        <f t="shared" si="22"/>
        <v>0</v>
      </c>
      <c r="R51" s="146">
        <f t="shared" si="22"/>
        <v>0</v>
      </c>
      <c r="S51" s="146">
        <f t="shared" si="22"/>
        <v>0</v>
      </c>
      <c r="T51" s="146">
        <f t="shared" si="22"/>
        <v>0</v>
      </c>
      <c r="U51" s="182">
        <f t="shared" si="21"/>
        <v>24</v>
      </c>
      <c r="V51" s="36"/>
      <c r="W51" s="146">
        <f>SUM(W55,W61)</f>
        <v>2</v>
      </c>
      <c r="X51" s="146">
        <f aca="true" t="shared" si="23" ref="X51:AS51">SUM(X55,X61)</f>
        <v>2</v>
      </c>
      <c r="Y51" s="146">
        <f t="shared" si="23"/>
        <v>2</v>
      </c>
      <c r="Z51" s="146">
        <f t="shared" si="23"/>
        <v>2</v>
      </c>
      <c r="AA51" s="146">
        <f t="shared" si="23"/>
        <v>2</v>
      </c>
      <c r="AB51" s="146">
        <f t="shared" si="23"/>
        <v>2</v>
      </c>
      <c r="AC51" s="146">
        <f t="shared" si="23"/>
        <v>2</v>
      </c>
      <c r="AD51" s="214">
        <f t="shared" si="23"/>
        <v>2</v>
      </c>
      <c r="AE51" s="214">
        <f t="shared" si="23"/>
        <v>2</v>
      </c>
      <c r="AF51" s="214">
        <f t="shared" si="23"/>
        <v>0</v>
      </c>
      <c r="AG51" s="214">
        <f t="shared" si="23"/>
        <v>0</v>
      </c>
      <c r="AH51" s="146">
        <f t="shared" si="23"/>
        <v>0</v>
      </c>
      <c r="AI51" s="146">
        <f t="shared" si="23"/>
        <v>0</v>
      </c>
      <c r="AJ51" s="146">
        <f t="shared" si="23"/>
        <v>2</v>
      </c>
      <c r="AK51" s="146">
        <f t="shared" si="23"/>
        <v>2</v>
      </c>
      <c r="AL51" s="146">
        <f t="shared" si="23"/>
        <v>2</v>
      </c>
      <c r="AM51" s="214">
        <f t="shared" si="23"/>
        <v>2</v>
      </c>
      <c r="AN51" s="214">
        <f t="shared" si="23"/>
        <v>0</v>
      </c>
      <c r="AO51" s="146">
        <f t="shared" si="23"/>
        <v>0</v>
      </c>
      <c r="AP51" s="146">
        <f t="shared" si="23"/>
        <v>0</v>
      </c>
      <c r="AQ51" s="146">
        <f t="shared" si="23"/>
        <v>0</v>
      </c>
      <c r="AR51" s="146">
        <f t="shared" si="23"/>
        <v>2</v>
      </c>
      <c r="AS51" s="146">
        <f t="shared" si="23"/>
        <v>3</v>
      </c>
      <c r="AT51" s="97">
        <f aca="true" t="shared" si="24" ref="AT51:AT68">SUM(W51:AS51)</f>
        <v>31</v>
      </c>
      <c r="AU51" s="127"/>
      <c r="AV51" s="128"/>
      <c r="AW51" s="128"/>
      <c r="AX51" s="128"/>
      <c r="AY51" s="128"/>
      <c r="AZ51" s="128"/>
      <c r="BA51" s="128"/>
      <c r="BB51" s="129"/>
      <c r="BC51" s="190">
        <f t="shared" si="4"/>
        <v>55</v>
      </c>
      <c r="BD51" s="57"/>
    </row>
    <row r="52" spans="1:56" ht="19.5" thickBot="1">
      <c r="A52" s="432"/>
      <c r="B52" s="407"/>
      <c r="C52" s="409"/>
      <c r="D52" s="307" t="s">
        <v>51</v>
      </c>
      <c r="E52" s="146">
        <f>SUM(E56,E58)</f>
        <v>2</v>
      </c>
      <c r="F52" s="146">
        <f aca="true" t="shared" si="25" ref="F52:T52">SUM(F56,F58)</f>
        <v>0</v>
      </c>
      <c r="G52" s="146">
        <f t="shared" si="25"/>
        <v>2</v>
      </c>
      <c r="H52" s="146">
        <f t="shared" si="25"/>
        <v>0</v>
      </c>
      <c r="I52" s="146">
        <f t="shared" si="25"/>
        <v>2</v>
      </c>
      <c r="J52" s="146">
        <f t="shared" si="25"/>
        <v>0</v>
      </c>
      <c r="K52" s="146">
        <f t="shared" si="25"/>
        <v>2</v>
      </c>
      <c r="L52" s="146">
        <f t="shared" si="25"/>
        <v>0</v>
      </c>
      <c r="M52" s="146">
        <f t="shared" si="25"/>
        <v>0</v>
      </c>
      <c r="N52" s="146">
        <f t="shared" si="25"/>
        <v>2</v>
      </c>
      <c r="O52" s="146">
        <f t="shared" si="25"/>
        <v>0</v>
      </c>
      <c r="P52" s="146">
        <f t="shared" si="25"/>
        <v>2</v>
      </c>
      <c r="Q52" s="146">
        <f t="shared" si="25"/>
        <v>0</v>
      </c>
      <c r="R52" s="146">
        <f t="shared" si="25"/>
        <v>0</v>
      </c>
      <c r="S52" s="146">
        <f t="shared" si="25"/>
        <v>0</v>
      </c>
      <c r="T52" s="146">
        <f t="shared" si="25"/>
        <v>0</v>
      </c>
      <c r="U52" s="182">
        <f t="shared" si="21"/>
        <v>12</v>
      </c>
      <c r="V52" s="36"/>
      <c r="W52" s="146">
        <f>SUM(W56,W62)</f>
        <v>1</v>
      </c>
      <c r="X52" s="146">
        <f aca="true" t="shared" si="26" ref="X52:AS52">SUM(X56,X62)</f>
        <v>1</v>
      </c>
      <c r="Y52" s="146">
        <f t="shared" si="26"/>
        <v>1</v>
      </c>
      <c r="Z52" s="146">
        <f t="shared" si="26"/>
        <v>1</v>
      </c>
      <c r="AA52" s="146">
        <f t="shared" si="26"/>
        <v>1</v>
      </c>
      <c r="AB52" s="146">
        <f t="shared" si="26"/>
        <v>1</v>
      </c>
      <c r="AC52" s="146">
        <f t="shared" si="26"/>
        <v>1</v>
      </c>
      <c r="AD52" s="146">
        <f t="shared" si="26"/>
        <v>1</v>
      </c>
      <c r="AE52" s="146">
        <f t="shared" si="26"/>
        <v>1</v>
      </c>
      <c r="AF52" s="146">
        <f t="shared" si="26"/>
        <v>0</v>
      </c>
      <c r="AG52" s="146">
        <f t="shared" si="26"/>
        <v>0</v>
      </c>
      <c r="AH52" s="146">
        <f t="shared" si="26"/>
        <v>0</v>
      </c>
      <c r="AI52" s="146">
        <f t="shared" si="26"/>
        <v>0</v>
      </c>
      <c r="AJ52" s="146">
        <f t="shared" si="26"/>
        <v>1</v>
      </c>
      <c r="AK52" s="146">
        <f t="shared" si="26"/>
        <v>1</v>
      </c>
      <c r="AL52" s="146">
        <f t="shared" si="26"/>
        <v>2</v>
      </c>
      <c r="AM52" s="146">
        <f t="shared" si="26"/>
        <v>1</v>
      </c>
      <c r="AN52" s="146">
        <f t="shared" si="26"/>
        <v>0</v>
      </c>
      <c r="AO52" s="146">
        <f t="shared" si="26"/>
        <v>0</v>
      </c>
      <c r="AP52" s="146">
        <f t="shared" si="26"/>
        <v>0</v>
      </c>
      <c r="AQ52" s="146">
        <f t="shared" si="26"/>
        <v>0</v>
      </c>
      <c r="AR52" s="146">
        <f t="shared" si="26"/>
        <v>1</v>
      </c>
      <c r="AS52" s="146">
        <f t="shared" si="26"/>
        <v>1</v>
      </c>
      <c r="AT52" s="97">
        <f t="shared" si="24"/>
        <v>16</v>
      </c>
      <c r="AU52" s="127"/>
      <c r="AV52" s="128"/>
      <c r="AW52" s="128"/>
      <c r="AX52" s="128"/>
      <c r="AY52" s="128"/>
      <c r="AZ52" s="128"/>
      <c r="BA52" s="128"/>
      <c r="BB52" s="129"/>
      <c r="BC52" s="190">
        <f t="shared" si="4"/>
        <v>28</v>
      </c>
      <c r="BD52" s="57"/>
    </row>
    <row r="53" spans="1:57" ht="20.25" thickBot="1" thickTop="1">
      <c r="A53" s="432"/>
      <c r="B53" s="410" t="s">
        <v>58</v>
      </c>
      <c r="C53" s="412" t="s">
        <v>97</v>
      </c>
      <c r="D53" s="308" t="s">
        <v>17</v>
      </c>
      <c r="E53" s="149">
        <f>SUM(E55,E57)</f>
        <v>4</v>
      </c>
      <c r="F53" s="149">
        <f aca="true" t="shared" si="27" ref="F53:T53">SUM(F55,F57)</f>
        <v>0</v>
      </c>
      <c r="G53" s="149">
        <f t="shared" si="27"/>
        <v>4</v>
      </c>
      <c r="H53" s="149">
        <f t="shared" si="27"/>
        <v>0</v>
      </c>
      <c r="I53" s="149">
        <f t="shared" si="27"/>
        <v>4</v>
      </c>
      <c r="J53" s="149">
        <f t="shared" si="27"/>
        <v>0</v>
      </c>
      <c r="K53" s="149">
        <f t="shared" si="27"/>
        <v>4</v>
      </c>
      <c r="L53" s="159">
        <f t="shared" si="27"/>
        <v>0</v>
      </c>
      <c r="M53" s="159">
        <f t="shared" si="27"/>
        <v>0</v>
      </c>
      <c r="N53" s="149">
        <f t="shared" si="27"/>
        <v>4</v>
      </c>
      <c r="O53" s="149">
        <f t="shared" si="27"/>
        <v>0</v>
      </c>
      <c r="P53" s="149">
        <f t="shared" si="27"/>
        <v>4</v>
      </c>
      <c r="Q53" s="149">
        <f t="shared" si="27"/>
        <v>0</v>
      </c>
      <c r="R53" s="159">
        <f t="shared" si="27"/>
        <v>0</v>
      </c>
      <c r="S53" s="159">
        <f t="shared" si="27"/>
        <v>0</v>
      </c>
      <c r="T53" s="149">
        <f t="shared" si="27"/>
        <v>0</v>
      </c>
      <c r="U53" s="107">
        <f t="shared" si="21"/>
        <v>24</v>
      </c>
      <c r="V53" s="36"/>
      <c r="W53" s="146">
        <f>SUM(W63)</f>
        <v>2</v>
      </c>
      <c r="X53" s="146">
        <f aca="true" t="shared" si="28" ref="X53:AS53">SUM(X63)</f>
        <v>2</v>
      </c>
      <c r="Y53" s="146">
        <f t="shared" si="28"/>
        <v>2</v>
      </c>
      <c r="Z53" s="146">
        <f t="shared" si="28"/>
        <v>2</v>
      </c>
      <c r="AA53" s="146">
        <f t="shared" si="28"/>
        <v>2</v>
      </c>
      <c r="AB53" s="146">
        <f t="shared" si="28"/>
        <v>2</v>
      </c>
      <c r="AC53" s="146">
        <f t="shared" si="28"/>
        <v>2</v>
      </c>
      <c r="AD53" s="146">
        <f t="shared" si="28"/>
        <v>2</v>
      </c>
      <c r="AE53" s="146">
        <f t="shared" si="28"/>
        <v>2</v>
      </c>
      <c r="AF53" s="158">
        <f t="shared" si="28"/>
        <v>0</v>
      </c>
      <c r="AG53" s="158">
        <f t="shared" si="28"/>
        <v>0</v>
      </c>
      <c r="AH53" s="158">
        <f t="shared" si="28"/>
        <v>0</v>
      </c>
      <c r="AI53" s="158">
        <f t="shared" si="28"/>
        <v>0</v>
      </c>
      <c r="AJ53" s="146">
        <f t="shared" si="28"/>
        <v>2</v>
      </c>
      <c r="AK53" s="146">
        <f t="shared" si="28"/>
        <v>2</v>
      </c>
      <c r="AL53" s="146">
        <f t="shared" si="28"/>
        <v>2</v>
      </c>
      <c r="AM53" s="146">
        <f t="shared" si="28"/>
        <v>2</v>
      </c>
      <c r="AN53" s="158">
        <f t="shared" si="28"/>
        <v>0</v>
      </c>
      <c r="AO53" s="158">
        <f t="shared" si="28"/>
        <v>0</v>
      </c>
      <c r="AP53" s="158">
        <f t="shared" si="28"/>
        <v>0</v>
      </c>
      <c r="AQ53" s="158">
        <f t="shared" si="28"/>
        <v>0</v>
      </c>
      <c r="AR53" s="146">
        <f t="shared" si="28"/>
        <v>2</v>
      </c>
      <c r="AS53" s="146">
        <f t="shared" si="28"/>
        <v>3</v>
      </c>
      <c r="AT53" s="97">
        <f t="shared" si="24"/>
        <v>31</v>
      </c>
      <c r="AU53" s="127"/>
      <c r="AV53" s="128"/>
      <c r="AW53" s="128"/>
      <c r="AX53" s="128"/>
      <c r="AY53" s="128"/>
      <c r="AZ53" s="128"/>
      <c r="BA53" s="128"/>
      <c r="BB53" s="129"/>
      <c r="BC53" s="190">
        <f t="shared" si="4"/>
        <v>55</v>
      </c>
      <c r="BD53" s="57"/>
      <c r="BE53" s="31"/>
    </row>
    <row r="54" spans="1:56" ht="19.5" thickBot="1">
      <c r="A54" s="432"/>
      <c r="B54" s="411"/>
      <c r="C54" s="413"/>
      <c r="D54" s="308" t="s">
        <v>18</v>
      </c>
      <c r="E54" s="149">
        <f>SUM(E56,E58)</f>
        <v>2</v>
      </c>
      <c r="F54" s="149">
        <f aca="true" t="shared" si="29" ref="F54:T54">SUM(F56,F58)</f>
        <v>0</v>
      </c>
      <c r="G54" s="149">
        <f t="shared" si="29"/>
        <v>2</v>
      </c>
      <c r="H54" s="149">
        <f t="shared" si="29"/>
        <v>0</v>
      </c>
      <c r="I54" s="149">
        <f t="shared" si="29"/>
        <v>2</v>
      </c>
      <c r="J54" s="149">
        <f t="shared" si="29"/>
        <v>0</v>
      </c>
      <c r="K54" s="149">
        <f t="shared" si="29"/>
        <v>2</v>
      </c>
      <c r="L54" s="159">
        <f t="shared" si="29"/>
        <v>0</v>
      </c>
      <c r="M54" s="159">
        <f t="shared" si="29"/>
        <v>0</v>
      </c>
      <c r="N54" s="149">
        <f t="shared" si="29"/>
        <v>2</v>
      </c>
      <c r="O54" s="149">
        <f t="shared" si="29"/>
        <v>0</v>
      </c>
      <c r="P54" s="149">
        <f t="shared" si="29"/>
        <v>2</v>
      </c>
      <c r="Q54" s="149">
        <f t="shared" si="29"/>
        <v>0</v>
      </c>
      <c r="R54" s="159">
        <f t="shared" si="29"/>
        <v>0</v>
      </c>
      <c r="S54" s="159">
        <f t="shared" si="29"/>
        <v>0</v>
      </c>
      <c r="T54" s="149">
        <f t="shared" si="29"/>
        <v>0</v>
      </c>
      <c r="U54" s="107">
        <f t="shared" si="21"/>
        <v>12</v>
      </c>
      <c r="V54" s="36"/>
      <c r="W54" s="146">
        <f>SUM(W64)</f>
        <v>1</v>
      </c>
      <c r="X54" s="146">
        <f aca="true" t="shared" si="30" ref="X54:AS54">SUM(X64)</f>
        <v>1</v>
      </c>
      <c r="Y54" s="146">
        <f t="shared" si="30"/>
        <v>1</v>
      </c>
      <c r="Z54" s="146">
        <f t="shared" si="30"/>
        <v>1</v>
      </c>
      <c r="AA54" s="146">
        <f t="shared" si="30"/>
        <v>1</v>
      </c>
      <c r="AB54" s="146">
        <f t="shared" si="30"/>
        <v>1</v>
      </c>
      <c r="AC54" s="146">
        <f t="shared" si="30"/>
        <v>1</v>
      </c>
      <c r="AD54" s="146">
        <f t="shared" si="30"/>
        <v>1</v>
      </c>
      <c r="AE54" s="146">
        <f t="shared" si="30"/>
        <v>1</v>
      </c>
      <c r="AF54" s="158">
        <f t="shared" si="30"/>
        <v>0</v>
      </c>
      <c r="AG54" s="158">
        <f t="shared" si="30"/>
        <v>0</v>
      </c>
      <c r="AH54" s="158">
        <f t="shared" si="30"/>
        <v>0</v>
      </c>
      <c r="AI54" s="158">
        <f t="shared" si="30"/>
        <v>0</v>
      </c>
      <c r="AJ54" s="146">
        <f t="shared" si="30"/>
        <v>1</v>
      </c>
      <c r="AK54" s="146">
        <f t="shared" si="30"/>
        <v>1</v>
      </c>
      <c r="AL54" s="146">
        <f t="shared" si="30"/>
        <v>2</v>
      </c>
      <c r="AM54" s="146">
        <f t="shared" si="30"/>
        <v>1</v>
      </c>
      <c r="AN54" s="158">
        <f t="shared" si="30"/>
        <v>0</v>
      </c>
      <c r="AO54" s="158">
        <f t="shared" si="30"/>
        <v>0</v>
      </c>
      <c r="AP54" s="158">
        <f t="shared" si="30"/>
        <v>0</v>
      </c>
      <c r="AQ54" s="158">
        <f t="shared" si="30"/>
        <v>0</v>
      </c>
      <c r="AR54" s="146">
        <f t="shared" si="30"/>
        <v>1</v>
      </c>
      <c r="AS54" s="146">
        <f t="shared" si="30"/>
        <v>1</v>
      </c>
      <c r="AT54" s="97">
        <f t="shared" si="24"/>
        <v>16</v>
      </c>
      <c r="AU54" s="127"/>
      <c r="AV54" s="128"/>
      <c r="AW54" s="128"/>
      <c r="AX54" s="128"/>
      <c r="AY54" s="128"/>
      <c r="AZ54" s="128"/>
      <c r="BA54" s="128"/>
      <c r="BB54" s="129"/>
      <c r="BC54" s="190">
        <f t="shared" si="4"/>
        <v>28</v>
      </c>
      <c r="BD54" s="57"/>
    </row>
    <row r="55" spans="1:56" ht="20.25" thickBot="1" thickTop="1">
      <c r="A55" s="432"/>
      <c r="B55" s="414" t="s">
        <v>52</v>
      </c>
      <c r="C55" s="416" t="s">
        <v>98</v>
      </c>
      <c r="D55" s="317" t="s">
        <v>17</v>
      </c>
      <c r="E55" s="85">
        <v>2</v>
      </c>
      <c r="F55" s="85"/>
      <c r="G55" s="85">
        <v>2</v>
      </c>
      <c r="H55" s="85"/>
      <c r="I55" s="85">
        <v>2</v>
      </c>
      <c r="J55" s="85"/>
      <c r="K55" s="85">
        <v>2</v>
      </c>
      <c r="L55" s="131"/>
      <c r="M55" s="131"/>
      <c r="N55" s="85">
        <v>2</v>
      </c>
      <c r="O55" s="85"/>
      <c r="P55" s="85">
        <v>2</v>
      </c>
      <c r="Q55" s="85"/>
      <c r="R55" s="131"/>
      <c r="S55" s="131"/>
      <c r="T55" s="85"/>
      <c r="U55" s="107">
        <f t="shared" si="21"/>
        <v>12</v>
      </c>
      <c r="V55" s="36"/>
      <c r="W55" s="85"/>
      <c r="X55" s="85"/>
      <c r="Y55" s="85"/>
      <c r="Z55" s="85"/>
      <c r="AA55" s="85"/>
      <c r="AB55" s="85"/>
      <c r="AC55" s="85"/>
      <c r="AD55" s="85"/>
      <c r="AE55" s="85"/>
      <c r="AF55" s="160"/>
      <c r="AG55" s="160"/>
      <c r="AH55" s="160"/>
      <c r="AI55" s="131"/>
      <c r="AJ55" s="85"/>
      <c r="AK55" s="85"/>
      <c r="AL55" s="85"/>
      <c r="AM55" s="85"/>
      <c r="AN55" s="160"/>
      <c r="AO55" s="160"/>
      <c r="AP55" s="160"/>
      <c r="AQ55" s="160"/>
      <c r="AR55" s="85"/>
      <c r="AS55" s="85"/>
      <c r="AT55" s="97">
        <f t="shared" si="24"/>
        <v>0</v>
      </c>
      <c r="AU55" s="127"/>
      <c r="AV55" s="128"/>
      <c r="AW55" s="128"/>
      <c r="AX55" s="128"/>
      <c r="AY55" s="128"/>
      <c r="AZ55" s="128"/>
      <c r="BA55" s="128"/>
      <c r="BB55" s="129"/>
      <c r="BC55" s="190">
        <f t="shared" si="4"/>
        <v>12</v>
      </c>
      <c r="BD55" s="57"/>
    </row>
    <row r="56" spans="1:56" ht="23.25" customHeight="1" thickBot="1">
      <c r="A56" s="432"/>
      <c r="B56" s="415"/>
      <c r="C56" s="417"/>
      <c r="D56" s="317" t="s">
        <v>18</v>
      </c>
      <c r="E56" s="133">
        <v>1</v>
      </c>
      <c r="F56" s="133"/>
      <c r="G56" s="133">
        <v>1</v>
      </c>
      <c r="H56" s="133"/>
      <c r="I56" s="133">
        <v>1</v>
      </c>
      <c r="J56" s="133"/>
      <c r="K56" s="133">
        <v>1</v>
      </c>
      <c r="L56" s="131"/>
      <c r="M56" s="131"/>
      <c r="N56" s="133">
        <v>1</v>
      </c>
      <c r="O56" s="133"/>
      <c r="P56" s="133">
        <v>1</v>
      </c>
      <c r="Q56" s="133"/>
      <c r="R56" s="131"/>
      <c r="S56" s="131"/>
      <c r="T56" s="85"/>
      <c r="U56" s="107">
        <f t="shared" si="21"/>
        <v>6</v>
      </c>
      <c r="V56" s="36"/>
      <c r="W56" s="85"/>
      <c r="X56" s="85"/>
      <c r="Y56" s="85"/>
      <c r="Z56" s="85"/>
      <c r="AA56" s="85"/>
      <c r="AB56" s="85"/>
      <c r="AC56" s="85"/>
      <c r="AD56" s="85"/>
      <c r="AE56" s="85"/>
      <c r="AF56" s="160"/>
      <c r="AG56" s="160"/>
      <c r="AH56" s="160"/>
      <c r="AI56" s="131"/>
      <c r="AJ56" s="85"/>
      <c r="AK56" s="85"/>
      <c r="AL56" s="85"/>
      <c r="AM56" s="85"/>
      <c r="AN56" s="160"/>
      <c r="AO56" s="160"/>
      <c r="AP56" s="160"/>
      <c r="AQ56" s="160"/>
      <c r="AR56" s="85"/>
      <c r="AS56" s="85"/>
      <c r="AT56" s="97">
        <f t="shared" si="24"/>
        <v>0</v>
      </c>
      <c r="AU56" s="127"/>
      <c r="AV56" s="128"/>
      <c r="AW56" s="128"/>
      <c r="AX56" s="128"/>
      <c r="AY56" s="128"/>
      <c r="AZ56" s="128"/>
      <c r="BA56" s="128"/>
      <c r="BB56" s="129"/>
      <c r="BC56" s="190">
        <f t="shared" si="4"/>
        <v>6</v>
      </c>
      <c r="BD56" s="57"/>
    </row>
    <row r="57" spans="1:56" ht="19.5" thickBot="1">
      <c r="A57" s="431"/>
      <c r="B57" s="418" t="s">
        <v>108</v>
      </c>
      <c r="C57" s="345" t="s">
        <v>109</v>
      </c>
      <c r="D57" s="132" t="s">
        <v>17</v>
      </c>
      <c r="E57" s="133">
        <v>2</v>
      </c>
      <c r="F57" s="133"/>
      <c r="G57" s="133">
        <v>2</v>
      </c>
      <c r="H57" s="133"/>
      <c r="I57" s="133">
        <v>2</v>
      </c>
      <c r="J57" s="133"/>
      <c r="K57" s="133">
        <v>2</v>
      </c>
      <c r="L57" s="131"/>
      <c r="M57" s="131"/>
      <c r="N57" s="133">
        <v>2</v>
      </c>
      <c r="O57" s="133"/>
      <c r="P57" s="133">
        <v>2</v>
      </c>
      <c r="Q57" s="133"/>
      <c r="R57" s="131"/>
      <c r="S57" s="131"/>
      <c r="T57" s="133"/>
      <c r="U57" s="105">
        <f t="shared" si="21"/>
        <v>12</v>
      </c>
      <c r="V57" s="33"/>
      <c r="W57" s="140"/>
      <c r="X57" s="133"/>
      <c r="Y57" s="133"/>
      <c r="Z57" s="133"/>
      <c r="AA57" s="133"/>
      <c r="AB57" s="133"/>
      <c r="AC57" s="133"/>
      <c r="AD57" s="133"/>
      <c r="AE57" s="133"/>
      <c r="AF57" s="131"/>
      <c r="AG57" s="131"/>
      <c r="AH57" s="131"/>
      <c r="AI57" s="131"/>
      <c r="AJ57" s="140"/>
      <c r="AK57" s="140"/>
      <c r="AL57" s="133"/>
      <c r="AM57" s="151"/>
      <c r="AN57" s="163"/>
      <c r="AO57" s="131"/>
      <c r="AP57" s="131"/>
      <c r="AQ57" s="165"/>
      <c r="AR57" s="137"/>
      <c r="AS57" s="133"/>
      <c r="AT57" s="43">
        <f t="shared" si="24"/>
        <v>0</v>
      </c>
      <c r="AU57" s="127"/>
      <c r="AV57" s="128"/>
      <c r="AW57" s="128"/>
      <c r="AX57" s="128"/>
      <c r="AY57" s="128"/>
      <c r="AZ57" s="128"/>
      <c r="BA57" s="128"/>
      <c r="BB57" s="129"/>
      <c r="BC57" s="190">
        <f t="shared" si="4"/>
        <v>12</v>
      </c>
      <c r="BD57" s="57"/>
    </row>
    <row r="58" spans="1:56" ht="19.5" thickBot="1">
      <c r="A58" s="431"/>
      <c r="B58" s="418"/>
      <c r="C58" s="345"/>
      <c r="D58" s="132" t="s">
        <v>18</v>
      </c>
      <c r="E58" s="133">
        <v>1</v>
      </c>
      <c r="F58" s="133"/>
      <c r="G58" s="133">
        <v>1</v>
      </c>
      <c r="H58" s="133"/>
      <c r="I58" s="133">
        <v>1</v>
      </c>
      <c r="J58" s="133"/>
      <c r="K58" s="133">
        <v>1</v>
      </c>
      <c r="L58" s="131"/>
      <c r="M58" s="131"/>
      <c r="N58" s="133">
        <v>1</v>
      </c>
      <c r="O58" s="133"/>
      <c r="P58" s="133">
        <v>1</v>
      </c>
      <c r="Q58" s="133"/>
      <c r="R58" s="131"/>
      <c r="S58" s="131"/>
      <c r="T58" s="133"/>
      <c r="U58" s="105">
        <f t="shared" si="21"/>
        <v>6</v>
      </c>
      <c r="V58" s="33"/>
      <c r="W58" s="133"/>
      <c r="X58" s="133"/>
      <c r="Y58" s="133"/>
      <c r="Z58" s="133"/>
      <c r="AA58" s="133"/>
      <c r="AB58" s="133"/>
      <c r="AC58" s="133"/>
      <c r="AD58" s="133"/>
      <c r="AE58" s="133"/>
      <c r="AF58" s="131"/>
      <c r="AG58" s="131"/>
      <c r="AH58" s="131"/>
      <c r="AI58" s="131"/>
      <c r="AJ58" s="140"/>
      <c r="AK58" s="140"/>
      <c r="AL58" s="133"/>
      <c r="AM58" s="151"/>
      <c r="AN58" s="163"/>
      <c r="AO58" s="131"/>
      <c r="AP58" s="131"/>
      <c r="AQ58" s="165"/>
      <c r="AR58" s="137"/>
      <c r="AS58" s="133"/>
      <c r="AT58" s="43">
        <f t="shared" si="24"/>
        <v>0</v>
      </c>
      <c r="AU58" s="127"/>
      <c r="AV58" s="128"/>
      <c r="AW58" s="128"/>
      <c r="AX58" s="128"/>
      <c r="AY58" s="128"/>
      <c r="AZ58" s="128"/>
      <c r="BA58" s="128"/>
      <c r="BB58" s="129"/>
      <c r="BC58" s="190">
        <f t="shared" si="4"/>
        <v>6</v>
      </c>
      <c r="BD58" s="57"/>
    </row>
    <row r="59" spans="1:56" ht="19.5" thickBot="1">
      <c r="A59" s="431"/>
      <c r="B59" s="261" t="s">
        <v>110</v>
      </c>
      <c r="C59" s="302" t="s">
        <v>65</v>
      </c>
      <c r="D59" s="132"/>
      <c r="E59" s="133"/>
      <c r="F59" s="133"/>
      <c r="G59" s="133"/>
      <c r="H59" s="133"/>
      <c r="I59" s="133"/>
      <c r="J59" s="133"/>
      <c r="K59" s="133"/>
      <c r="L59" s="131">
        <v>36</v>
      </c>
      <c r="M59" s="131"/>
      <c r="N59" s="133"/>
      <c r="O59" s="133"/>
      <c r="P59" s="133"/>
      <c r="Q59" s="133"/>
      <c r="R59" s="131"/>
      <c r="S59" s="131"/>
      <c r="T59" s="133"/>
      <c r="U59" s="105">
        <v>36</v>
      </c>
      <c r="V59" s="33"/>
      <c r="W59" s="134"/>
      <c r="X59" s="133"/>
      <c r="Y59" s="133"/>
      <c r="Z59" s="133"/>
      <c r="AA59" s="133"/>
      <c r="AB59" s="133"/>
      <c r="AC59" s="133"/>
      <c r="AD59" s="133"/>
      <c r="AE59" s="133"/>
      <c r="AF59" s="131"/>
      <c r="AG59" s="131"/>
      <c r="AH59" s="131"/>
      <c r="AI59" s="131"/>
      <c r="AJ59" s="140"/>
      <c r="AK59" s="140"/>
      <c r="AL59" s="135"/>
      <c r="AM59" s="135"/>
      <c r="AN59" s="163"/>
      <c r="AO59" s="163"/>
      <c r="AP59" s="163"/>
      <c r="AQ59" s="157"/>
      <c r="AR59" s="136"/>
      <c r="AS59" s="133"/>
      <c r="AT59" s="43">
        <f>SUM(W59:AS59)</f>
        <v>0</v>
      </c>
      <c r="AU59" s="127"/>
      <c r="AV59" s="128"/>
      <c r="AW59" s="128"/>
      <c r="AX59" s="128"/>
      <c r="AY59" s="128"/>
      <c r="AZ59" s="128"/>
      <c r="BA59" s="128"/>
      <c r="BB59" s="129"/>
      <c r="BC59" s="190">
        <f>SUM(U59,AT59)</f>
        <v>36</v>
      </c>
      <c r="BD59" s="57"/>
    </row>
    <row r="60" spans="1:56" ht="19.5" thickBot="1">
      <c r="A60" s="431"/>
      <c r="B60" s="261" t="s">
        <v>114</v>
      </c>
      <c r="C60" s="302" t="s">
        <v>113</v>
      </c>
      <c r="D60" s="132"/>
      <c r="E60" s="133"/>
      <c r="F60" s="133"/>
      <c r="G60" s="133"/>
      <c r="H60" s="133"/>
      <c r="I60" s="133"/>
      <c r="J60" s="133"/>
      <c r="K60" s="133"/>
      <c r="L60" s="131"/>
      <c r="M60" s="131"/>
      <c r="N60" s="133"/>
      <c r="O60" s="133"/>
      <c r="P60" s="133"/>
      <c r="Q60" s="133"/>
      <c r="R60" s="131">
        <v>36</v>
      </c>
      <c r="S60" s="131">
        <v>36</v>
      </c>
      <c r="T60" s="133"/>
      <c r="U60" s="105">
        <v>72</v>
      </c>
      <c r="V60" s="33"/>
      <c r="W60" s="133"/>
      <c r="X60" s="133"/>
      <c r="Y60" s="133"/>
      <c r="Z60" s="133"/>
      <c r="AA60" s="133"/>
      <c r="AB60" s="133"/>
      <c r="AC60" s="133"/>
      <c r="AD60" s="133"/>
      <c r="AE60" s="133"/>
      <c r="AF60" s="131"/>
      <c r="AG60" s="131"/>
      <c r="AH60" s="131"/>
      <c r="AI60" s="131"/>
      <c r="AJ60" s="140"/>
      <c r="AK60" s="140"/>
      <c r="AL60" s="172"/>
      <c r="AM60" s="181"/>
      <c r="AN60" s="163">
        <v>36</v>
      </c>
      <c r="AO60" s="173">
        <v>36</v>
      </c>
      <c r="AP60" s="173"/>
      <c r="AQ60" s="164"/>
      <c r="AR60" s="134"/>
      <c r="AS60" s="133"/>
      <c r="AT60" s="43">
        <v>72</v>
      </c>
      <c r="AU60" s="127"/>
      <c r="AV60" s="128"/>
      <c r="AW60" s="128"/>
      <c r="AX60" s="128"/>
      <c r="AY60" s="128"/>
      <c r="AZ60" s="128"/>
      <c r="BA60" s="128"/>
      <c r="BB60" s="129"/>
      <c r="BC60" s="190">
        <f>SUM(U60,AT60)</f>
        <v>144</v>
      </c>
      <c r="BD60" s="57"/>
    </row>
    <row r="61" spans="1:56" ht="19.5" thickBot="1">
      <c r="A61" s="431"/>
      <c r="B61" s="401" t="s">
        <v>42</v>
      </c>
      <c r="C61" s="401" t="s">
        <v>117</v>
      </c>
      <c r="D61" s="318" t="s">
        <v>17</v>
      </c>
      <c r="E61" s="184">
        <f>SUM(E63)</f>
        <v>2</v>
      </c>
      <c r="F61" s="184">
        <f aca="true" t="shared" si="31" ref="F61:T61">SUM(F63)</f>
        <v>0</v>
      </c>
      <c r="G61" s="184">
        <f t="shared" si="31"/>
        <v>2</v>
      </c>
      <c r="H61" s="184">
        <f t="shared" si="31"/>
        <v>0</v>
      </c>
      <c r="I61" s="184">
        <f t="shared" si="31"/>
        <v>2</v>
      </c>
      <c r="J61" s="184">
        <f t="shared" si="31"/>
        <v>0</v>
      </c>
      <c r="K61" s="184">
        <f t="shared" si="31"/>
        <v>2</v>
      </c>
      <c r="L61" s="187">
        <f t="shared" si="31"/>
        <v>0</v>
      </c>
      <c r="M61" s="187">
        <f t="shared" si="31"/>
        <v>0</v>
      </c>
      <c r="N61" s="184">
        <f t="shared" si="31"/>
        <v>2</v>
      </c>
      <c r="O61" s="184">
        <f t="shared" si="31"/>
        <v>0</v>
      </c>
      <c r="P61" s="184">
        <f t="shared" si="31"/>
        <v>2</v>
      </c>
      <c r="Q61" s="184">
        <f t="shared" si="31"/>
        <v>0</v>
      </c>
      <c r="R61" s="187">
        <f t="shared" si="31"/>
        <v>0</v>
      </c>
      <c r="S61" s="187">
        <f t="shared" si="31"/>
        <v>0</v>
      </c>
      <c r="T61" s="184">
        <f t="shared" si="31"/>
        <v>0</v>
      </c>
      <c r="U61" s="105">
        <f>SUM(E61:T61)</f>
        <v>12</v>
      </c>
      <c r="V61" s="33"/>
      <c r="W61" s="185">
        <v>2</v>
      </c>
      <c r="X61" s="184">
        <v>2</v>
      </c>
      <c r="Y61" s="184">
        <v>2</v>
      </c>
      <c r="Z61" s="184">
        <v>2</v>
      </c>
      <c r="AA61" s="184">
        <v>2</v>
      </c>
      <c r="AB61" s="184">
        <v>2</v>
      </c>
      <c r="AC61" s="184">
        <v>2</v>
      </c>
      <c r="AD61" s="184">
        <v>2</v>
      </c>
      <c r="AE61" s="184">
        <v>2</v>
      </c>
      <c r="AF61" s="131"/>
      <c r="AG61" s="131"/>
      <c r="AH61" s="131"/>
      <c r="AI61" s="131"/>
      <c r="AJ61" s="184">
        <v>2</v>
      </c>
      <c r="AK61" s="184">
        <v>2</v>
      </c>
      <c r="AL61" s="188">
        <v>2</v>
      </c>
      <c r="AM61" s="188">
        <v>2</v>
      </c>
      <c r="AN61" s="163"/>
      <c r="AO61" s="163"/>
      <c r="AP61" s="163"/>
      <c r="AQ61" s="157"/>
      <c r="AR61" s="188">
        <v>2</v>
      </c>
      <c r="AS61" s="188">
        <v>3</v>
      </c>
      <c r="AT61" s="43">
        <f>SUM(W61:AS61)</f>
        <v>31</v>
      </c>
      <c r="AU61" s="127"/>
      <c r="AV61" s="128"/>
      <c r="AW61" s="128"/>
      <c r="AX61" s="128"/>
      <c r="AY61" s="128"/>
      <c r="AZ61" s="128"/>
      <c r="BA61" s="128"/>
      <c r="BB61" s="129"/>
      <c r="BC61" s="190">
        <f t="shared" si="4"/>
        <v>43</v>
      </c>
      <c r="BD61" s="57"/>
    </row>
    <row r="62" spans="1:56" ht="43.5" customHeight="1" thickBot="1">
      <c r="A62" s="431"/>
      <c r="B62" s="402"/>
      <c r="C62" s="402"/>
      <c r="D62" s="318" t="s">
        <v>18</v>
      </c>
      <c r="E62" s="184">
        <f>SUM(E64)</f>
        <v>0</v>
      </c>
      <c r="F62" s="184">
        <f aca="true" t="shared" si="32" ref="F62:T62">SUM(F64)</f>
        <v>1</v>
      </c>
      <c r="G62" s="184">
        <f t="shared" si="32"/>
        <v>0</v>
      </c>
      <c r="H62" s="184">
        <f t="shared" si="32"/>
        <v>1</v>
      </c>
      <c r="I62" s="184">
        <f t="shared" si="32"/>
        <v>0</v>
      </c>
      <c r="J62" s="184">
        <f t="shared" si="32"/>
        <v>1</v>
      </c>
      <c r="K62" s="184">
        <f t="shared" si="32"/>
        <v>0</v>
      </c>
      <c r="L62" s="187">
        <f t="shared" si="32"/>
        <v>0</v>
      </c>
      <c r="M62" s="187">
        <f t="shared" si="32"/>
        <v>0</v>
      </c>
      <c r="N62" s="184">
        <f t="shared" si="32"/>
        <v>0</v>
      </c>
      <c r="O62" s="184">
        <f t="shared" si="32"/>
        <v>1</v>
      </c>
      <c r="P62" s="184">
        <f t="shared" si="32"/>
        <v>0</v>
      </c>
      <c r="Q62" s="184">
        <f t="shared" si="32"/>
        <v>1</v>
      </c>
      <c r="R62" s="187">
        <f t="shared" si="32"/>
        <v>0</v>
      </c>
      <c r="S62" s="187">
        <f t="shared" si="32"/>
        <v>0</v>
      </c>
      <c r="T62" s="184">
        <f t="shared" si="32"/>
        <v>1</v>
      </c>
      <c r="U62" s="105">
        <f>SUM(E62:T62)</f>
        <v>6</v>
      </c>
      <c r="V62" s="33"/>
      <c r="W62" s="185">
        <v>1</v>
      </c>
      <c r="X62" s="184">
        <v>1</v>
      </c>
      <c r="Y62" s="184">
        <v>1</v>
      </c>
      <c r="Z62" s="184">
        <v>1</v>
      </c>
      <c r="AA62" s="184">
        <v>1</v>
      </c>
      <c r="AB62" s="184">
        <v>1</v>
      </c>
      <c r="AC62" s="184">
        <v>1</v>
      </c>
      <c r="AD62" s="184">
        <v>1</v>
      </c>
      <c r="AE62" s="184">
        <v>1</v>
      </c>
      <c r="AF62" s="131"/>
      <c r="AG62" s="131"/>
      <c r="AH62" s="131"/>
      <c r="AI62" s="131"/>
      <c r="AJ62" s="184">
        <v>1</v>
      </c>
      <c r="AK62" s="184">
        <v>1</v>
      </c>
      <c r="AL62" s="188">
        <v>2</v>
      </c>
      <c r="AM62" s="188">
        <v>1</v>
      </c>
      <c r="AN62" s="163"/>
      <c r="AO62" s="163"/>
      <c r="AP62" s="163"/>
      <c r="AQ62" s="164"/>
      <c r="AR62" s="185">
        <v>1</v>
      </c>
      <c r="AS62" s="188">
        <v>1</v>
      </c>
      <c r="AT62" s="43">
        <f>SUM(W62:AS62)</f>
        <v>16</v>
      </c>
      <c r="AU62" s="127"/>
      <c r="AV62" s="128"/>
      <c r="AW62" s="128"/>
      <c r="AX62" s="128"/>
      <c r="AY62" s="128"/>
      <c r="AZ62" s="128"/>
      <c r="BA62" s="128"/>
      <c r="BB62" s="129"/>
      <c r="BC62" s="190">
        <f t="shared" si="4"/>
        <v>22</v>
      </c>
      <c r="BD62" s="57"/>
    </row>
    <row r="63" spans="1:56" ht="19.5" thickBot="1">
      <c r="A63" s="431"/>
      <c r="B63" s="418" t="s">
        <v>115</v>
      </c>
      <c r="C63" s="331" t="s">
        <v>116</v>
      </c>
      <c r="D63" s="132" t="s">
        <v>17</v>
      </c>
      <c r="E63" s="133">
        <v>2</v>
      </c>
      <c r="F63" s="133"/>
      <c r="G63" s="133">
        <v>2</v>
      </c>
      <c r="H63" s="133"/>
      <c r="I63" s="133">
        <v>2</v>
      </c>
      <c r="J63" s="133"/>
      <c r="K63" s="133">
        <v>2</v>
      </c>
      <c r="L63" s="131"/>
      <c r="M63" s="131"/>
      <c r="N63" s="133">
        <v>2</v>
      </c>
      <c r="O63" s="133"/>
      <c r="P63" s="133">
        <v>2</v>
      </c>
      <c r="Q63" s="133"/>
      <c r="R63" s="131"/>
      <c r="S63" s="131"/>
      <c r="T63" s="133"/>
      <c r="U63" s="105">
        <f>SUM(E63:T63)</f>
        <v>12</v>
      </c>
      <c r="V63" s="33"/>
      <c r="W63" s="167">
        <v>2</v>
      </c>
      <c r="X63" s="133">
        <v>2</v>
      </c>
      <c r="Y63" s="133">
        <v>2</v>
      </c>
      <c r="Z63" s="133">
        <v>2</v>
      </c>
      <c r="AA63" s="133">
        <v>2</v>
      </c>
      <c r="AB63" s="133">
        <v>2</v>
      </c>
      <c r="AC63" s="133">
        <v>2</v>
      </c>
      <c r="AD63" s="133">
        <v>2</v>
      </c>
      <c r="AE63" s="133">
        <v>2</v>
      </c>
      <c r="AF63" s="131"/>
      <c r="AG63" s="131"/>
      <c r="AH63" s="131"/>
      <c r="AI63" s="131"/>
      <c r="AJ63" s="140">
        <v>2</v>
      </c>
      <c r="AK63" s="140">
        <v>2</v>
      </c>
      <c r="AL63" s="135">
        <v>2</v>
      </c>
      <c r="AM63" s="135">
        <v>2</v>
      </c>
      <c r="AN63" s="163"/>
      <c r="AO63" s="163"/>
      <c r="AP63" s="163"/>
      <c r="AQ63" s="157"/>
      <c r="AR63" s="136">
        <v>2</v>
      </c>
      <c r="AS63" s="135">
        <v>3</v>
      </c>
      <c r="AT63" s="43">
        <f>SUM(W63:AS63)</f>
        <v>31</v>
      </c>
      <c r="AU63" s="127"/>
      <c r="AV63" s="128"/>
      <c r="AW63" s="128"/>
      <c r="AX63" s="128"/>
      <c r="AY63" s="128"/>
      <c r="AZ63" s="128"/>
      <c r="BA63" s="128"/>
      <c r="BB63" s="129"/>
      <c r="BC63" s="190">
        <f t="shared" si="4"/>
        <v>43</v>
      </c>
      <c r="BD63" s="57"/>
    </row>
    <row r="64" spans="1:56" ht="37.5" customHeight="1" thickBot="1">
      <c r="A64" s="431"/>
      <c r="B64" s="418"/>
      <c r="C64" s="332"/>
      <c r="D64" s="132" t="s">
        <v>18</v>
      </c>
      <c r="E64" s="133"/>
      <c r="F64" s="133">
        <v>1</v>
      </c>
      <c r="G64" s="133"/>
      <c r="H64" s="133">
        <v>1</v>
      </c>
      <c r="I64" s="133"/>
      <c r="J64" s="133">
        <v>1</v>
      </c>
      <c r="K64" s="133"/>
      <c r="L64" s="131"/>
      <c r="M64" s="131"/>
      <c r="N64" s="133"/>
      <c r="O64" s="133">
        <v>1</v>
      </c>
      <c r="P64" s="133"/>
      <c r="Q64" s="133">
        <v>1</v>
      </c>
      <c r="R64" s="131"/>
      <c r="S64" s="131"/>
      <c r="T64" s="133">
        <v>1</v>
      </c>
      <c r="U64" s="105">
        <f>SUM(E64:T64)</f>
        <v>6</v>
      </c>
      <c r="V64" s="33"/>
      <c r="W64" s="134">
        <v>1</v>
      </c>
      <c r="X64" s="133">
        <v>1</v>
      </c>
      <c r="Y64" s="133">
        <v>1</v>
      </c>
      <c r="Z64" s="133">
        <v>1</v>
      </c>
      <c r="AA64" s="133">
        <v>1</v>
      </c>
      <c r="AB64" s="133">
        <v>1</v>
      </c>
      <c r="AC64" s="133">
        <v>1</v>
      </c>
      <c r="AD64" s="133">
        <v>1</v>
      </c>
      <c r="AE64" s="133">
        <v>1</v>
      </c>
      <c r="AF64" s="131"/>
      <c r="AG64" s="131"/>
      <c r="AH64" s="131"/>
      <c r="AI64" s="131"/>
      <c r="AJ64" s="140">
        <v>1</v>
      </c>
      <c r="AK64" s="140">
        <v>1</v>
      </c>
      <c r="AL64" s="135">
        <v>2</v>
      </c>
      <c r="AM64" s="135">
        <v>1</v>
      </c>
      <c r="AN64" s="163"/>
      <c r="AO64" s="163"/>
      <c r="AP64" s="163"/>
      <c r="AQ64" s="164"/>
      <c r="AR64" s="134">
        <v>1</v>
      </c>
      <c r="AS64" s="135">
        <v>1</v>
      </c>
      <c r="AT64" s="43">
        <f>SUM(W64:AS64)</f>
        <v>16</v>
      </c>
      <c r="AU64" s="127"/>
      <c r="AV64" s="128"/>
      <c r="AW64" s="128"/>
      <c r="AX64" s="128"/>
      <c r="AY64" s="128"/>
      <c r="AZ64" s="128"/>
      <c r="BA64" s="128"/>
      <c r="BB64" s="129"/>
      <c r="BC64" s="190">
        <f t="shared" si="4"/>
        <v>22</v>
      </c>
      <c r="BD64" s="57"/>
    </row>
    <row r="65" spans="1:56" ht="19.5" thickBot="1">
      <c r="A65" s="431"/>
      <c r="B65" s="418" t="s">
        <v>111</v>
      </c>
      <c r="C65" s="345" t="s">
        <v>65</v>
      </c>
      <c r="D65" s="132"/>
      <c r="E65" s="133"/>
      <c r="F65" s="133"/>
      <c r="G65" s="133"/>
      <c r="H65" s="133"/>
      <c r="I65" s="133"/>
      <c r="J65" s="133"/>
      <c r="K65" s="133"/>
      <c r="L65" s="131"/>
      <c r="M65" s="131">
        <v>36</v>
      </c>
      <c r="N65" s="133"/>
      <c r="O65" s="133"/>
      <c r="P65" s="133"/>
      <c r="Q65" s="133"/>
      <c r="R65" s="131"/>
      <c r="S65" s="131"/>
      <c r="T65" s="133"/>
      <c r="U65" s="105">
        <v>36</v>
      </c>
      <c r="V65" s="33"/>
      <c r="W65" s="133"/>
      <c r="X65" s="133"/>
      <c r="Y65" s="133"/>
      <c r="Z65" s="133"/>
      <c r="AA65" s="133"/>
      <c r="AB65" s="133"/>
      <c r="AC65" s="133"/>
      <c r="AD65" s="133"/>
      <c r="AE65" s="133"/>
      <c r="AF65" s="131">
        <v>36</v>
      </c>
      <c r="AG65" s="131">
        <v>36</v>
      </c>
      <c r="AH65" s="131">
        <v>36</v>
      </c>
      <c r="AI65" s="131">
        <v>36</v>
      </c>
      <c r="AJ65" s="140"/>
      <c r="AK65" s="140"/>
      <c r="AL65" s="172"/>
      <c r="AM65" s="181"/>
      <c r="AN65" s="163"/>
      <c r="AO65" s="173"/>
      <c r="AP65" s="173"/>
      <c r="AQ65" s="164"/>
      <c r="AR65" s="134"/>
      <c r="AS65" s="133"/>
      <c r="AT65" s="43">
        <v>144</v>
      </c>
      <c r="AU65" s="127"/>
      <c r="AV65" s="128"/>
      <c r="AW65" s="128"/>
      <c r="AX65" s="128"/>
      <c r="AY65" s="128"/>
      <c r="AZ65" s="128"/>
      <c r="BA65" s="128"/>
      <c r="BB65" s="129"/>
      <c r="BC65" s="190">
        <f t="shared" si="4"/>
        <v>180</v>
      </c>
      <c r="BD65" s="57"/>
    </row>
    <row r="66" spans="1:56" ht="19.5" thickBot="1">
      <c r="A66" s="431"/>
      <c r="B66" s="418"/>
      <c r="C66" s="345"/>
      <c r="D66" s="132"/>
      <c r="E66" s="133"/>
      <c r="F66" s="133"/>
      <c r="G66" s="133"/>
      <c r="H66" s="133"/>
      <c r="I66" s="133"/>
      <c r="J66" s="133"/>
      <c r="K66" s="133"/>
      <c r="L66" s="131"/>
      <c r="M66" s="131"/>
      <c r="N66" s="133"/>
      <c r="O66" s="133"/>
      <c r="P66" s="133"/>
      <c r="Q66" s="133"/>
      <c r="R66" s="131"/>
      <c r="S66" s="131"/>
      <c r="T66" s="133"/>
      <c r="U66" s="105"/>
      <c r="V66" s="33"/>
      <c r="W66" s="133"/>
      <c r="X66" s="133"/>
      <c r="Y66" s="133"/>
      <c r="Z66" s="133"/>
      <c r="AA66" s="133"/>
      <c r="AB66" s="133"/>
      <c r="AC66" s="133"/>
      <c r="AD66" s="133"/>
      <c r="AE66" s="133"/>
      <c r="AF66" s="131"/>
      <c r="AG66" s="131"/>
      <c r="AH66" s="131"/>
      <c r="AI66" s="131"/>
      <c r="AJ66" s="140"/>
      <c r="AK66" s="140"/>
      <c r="AL66" s="172"/>
      <c r="AM66" s="181"/>
      <c r="AN66" s="163"/>
      <c r="AO66" s="173"/>
      <c r="AP66" s="173"/>
      <c r="AQ66" s="164"/>
      <c r="AR66" s="134"/>
      <c r="AS66" s="133"/>
      <c r="AT66" s="43"/>
      <c r="AU66" s="127"/>
      <c r="AV66" s="128"/>
      <c r="AW66" s="128"/>
      <c r="AX66" s="128"/>
      <c r="AY66" s="128"/>
      <c r="AZ66" s="128"/>
      <c r="BA66" s="128"/>
      <c r="BB66" s="129"/>
      <c r="BC66" s="190">
        <f t="shared" si="4"/>
        <v>0</v>
      </c>
      <c r="BD66" s="57"/>
    </row>
    <row r="67" spans="1:56" ht="19.5" thickBot="1">
      <c r="A67" s="431"/>
      <c r="B67" s="396" t="s">
        <v>112</v>
      </c>
      <c r="C67" s="331" t="s">
        <v>113</v>
      </c>
      <c r="D67" s="132"/>
      <c r="E67" s="150"/>
      <c r="F67" s="150"/>
      <c r="G67" s="133"/>
      <c r="H67" s="133"/>
      <c r="I67" s="133"/>
      <c r="J67" s="133"/>
      <c r="K67" s="133"/>
      <c r="L67" s="131"/>
      <c r="M67" s="131"/>
      <c r="N67" s="133"/>
      <c r="O67" s="133"/>
      <c r="P67" s="133"/>
      <c r="Q67" s="133"/>
      <c r="R67" s="131"/>
      <c r="S67" s="131"/>
      <c r="T67" s="133"/>
      <c r="U67" s="105"/>
      <c r="V67" s="33"/>
      <c r="W67" s="140"/>
      <c r="X67" s="133"/>
      <c r="Y67" s="133"/>
      <c r="Z67" s="133"/>
      <c r="AA67" s="133"/>
      <c r="AB67" s="133"/>
      <c r="AC67" s="133"/>
      <c r="AD67" s="133"/>
      <c r="AE67" s="133"/>
      <c r="AF67" s="131"/>
      <c r="AG67" s="131"/>
      <c r="AH67" s="131"/>
      <c r="AI67" s="131"/>
      <c r="AJ67" s="140"/>
      <c r="AK67" s="140"/>
      <c r="AL67" s="133"/>
      <c r="AM67" s="151"/>
      <c r="AN67" s="166"/>
      <c r="AO67" s="131"/>
      <c r="AP67" s="131" t="s">
        <v>59</v>
      </c>
      <c r="AQ67" s="165"/>
      <c r="AR67" s="137"/>
      <c r="AS67" s="133" t="s">
        <v>59</v>
      </c>
      <c r="AT67" s="43">
        <f t="shared" si="24"/>
        <v>0</v>
      </c>
      <c r="AU67" s="127"/>
      <c r="AV67" s="128"/>
      <c r="AW67" s="128"/>
      <c r="AX67" s="128"/>
      <c r="AY67" s="128"/>
      <c r="AZ67" s="128"/>
      <c r="BA67" s="128"/>
      <c r="BB67" s="129"/>
      <c r="BC67" s="190">
        <f t="shared" si="4"/>
        <v>0</v>
      </c>
      <c r="BD67" s="57"/>
    </row>
    <row r="68" spans="1:56" ht="19.5" thickBot="1">
      <c r="A68" s="109"/>
      <c r="B68" s="397"/>
      <c r="C68" s="332"/>
      <c r="D68" s="132"/>
      <c r="E68" s="133"/>
      <c r="F68" s="133"/>
      <c r="G68" s="133"/>
      <c r="H68" s="133"/>
      <c r="I68" s="133"/>
      <c r="J68" s="133"/>
      <c r="K68" s="133"/>
      <c r="L68" s="131"/>
      <c r="M68" s="131"/>
      <c r="N68" s="133"/>
      <c r="O68" s="133"/>
      <c r="P68" s="133"/>
      <c r="Q68" s="133"/>
      <c r="R68" s="131"/>
      <c r="S68" s="131"/>
      <c r="T68" s="133"/>
      <c r="U68" s="105"/>
      <c r="V68" s="33"/>
      <c r="W68" s="133"/>
      <c r="X68" s="133"/>
      <c r="Y68" s="133"/>
      <c r="Z68" s="133"/>
      <c r="AA68" s="133"/>
      <c r="AB68" s="133"/>
      <c r="AC68" s="133"/>
      <c r="AD68" s="133"/>
      <c r="AE68" s="133"/>
      <c r="AF68" s="131"/>
      <c r="AG68" s="131"/>
      <c r="AH68" s="131"/>
      <c r="AI68" s="131"/>
      <c r="AJ68" s="140"/>
      <c r="AK68" s="140"/>
      <c r="AL68" s="133"/>
      <c r="AM68" s="151"/>
      <c r="AN68" s="163"/>
      <c r="AO68" s="131"/>
      <c r="AP68" s="131"/>
      <c r="AQ68" s="165"/>
      <c r="AR68" s="137"/>
      <c r="AS68" s="133"/>
      <c r="AT68" s="43">
        <f t="shared" si="24"/>
        <v>0</v>
      </c>
      <c r="AU68" s="127"/>
      <c r="AV68" s="128"/>
      <c r="AW68" s="128"/>
      <c r="AX68" s="128"/>
      <c r="AY68" s="128"/>
      <c r="AZ68" s="128"/>
      <c r="BA68" s="128"/>
      <c r="BB68" s="129"/>
      <c r="BC68" s="190">
        <f t="shared" si="4"/>
        <v>0</v>
      </c>
      <c r="BD68" s="57"/>
    </row>
    <row r="69" spans="1:56" ht="29.25" customHeight="1" thickBot="1">
      <c r="A69" s="114"/>
      <c r="B69" s="398" t="s">
        <v>30</v>
      </c>
      <c r="C69" s="399"/>
      <c r="D69" s="400"/>
      <c r="E69" s="15">
        <f aca="true" t="shared" si="33" ref="E69:T69">SUM(E17,E33,E47,E51)</f>
        <v>36</v>
      </c>
      <c r="F69" s="15">
        <f t="shared" si="33"/>
        <v>36</v>
      </c>
      <c r="G69" s="15">
        <f t="shared" si="33"/>
        <v>36</v>
      </c>
      <c r="H69" s="15">
        <f t="shared" si="33"/>
        <v>36</v>
      </c>
      <c r="I69" s="15">
        <f t="shared" si="33"/>
        <v>36</v>
      </c>
      <c r="J69" s="15">
        <f t="shared" si="33"/>
        <v>36</v>
      </c>
      <c r="K69" s="15">
        <f t="shared" si="33"/>
        <v>36</v>
      </c>
      <c r="L69" s="15">
        <f t="shared" si="33"/>
        <v>0</v>
      </c>
      <c r="M69" s="15">
        <f t="shared" si="33"/>
        <v>0</v>
      </c>
      <c r="N69" s="15">
        <f t="shared" si="33"/>
        <v>36</v>
      </c>
      <c r="O69" s="15">
        <f t="shared" si="33"/>
        <v>36</v>
      </c>
      <c r="P69" s="15">
        <f t="shared" si="33"/>
        <v>36</v>
      </c>
      <c r="Q69" s="15">
        <f t="shared" si="33"/>
        <v>36</v>
      </c>
      <c r="R69" s="15">
        <f t="shared" si="33"/>
        <v>0</v>
      </c>
      <c r="S69" s="15">
        <f t="shared" si="33"/>
        <v>0</v>
      </c>
      <c r="T69" s="15">
        <f t="shared" si="33"/>
        <v>36</v>
      </c>
      <c r="U69" s="108">
        <f>SUM(U15,U51)</f>
        <v>432</v>
      </c>
      <c r="V69" s="33"/>
      <c r="W69" s="153">
        <f aca="true" t="shared" si="34" ref="W69:AS69">SUM(W17,W33,W47,W51)</f>
        <v>36</v>
      </c>
      <c r="X69" s="153">
        <f t="shared" si="34"/>
        <v>36</v>
      </c>
      <c r="Y69" s="153">
        <f t="shared" si="34"/>
        <v>36</v>
      </c>
      <c r="Z69" s="153">
        <f t="shared" si="34"/>
        <v>36</v>
      </c>
      <c r="AA69" s="153">
        <f t="shared" si="34"/>
        <v>36</v>
      </c>
      <c r="AB69" s="153">
        <f t="shared" si="34"/>
        <v>36</v>
      </c>
      <c r="AC69" s="153">
        <f t="shared" si="34"/>
        <v>36</v>
      </c>
      <c r="AD69" s="153">
        <f t="shared" si="34"/>
        <v>36</v>
      </c>
      <c r="AE69" s="153">
        <f t="shared" si="34"/>
        <v>36</v>
      </c>
      <c r="AF69" s="153">
        <f t="shared" si="34"/>
        <v>0</v>
      </c>
      <c r="AG69" s="153">
        <f t="shared" si="34"/>
        <v>0</v>
      </c>
      <c r="AH69" s="153">
        <f t="shared" si="34"/>
        <v>0</v>
      </c>
      <c r="AI69" s="153">
        <f t="shared" si="34"/>
        <v>0</v>
      </c>
      <c r="AJ69" s="153">
        <f t="shared" si="34"/>
        <v>36</v>
      </c>
      <c r="AK69" s="153">
        <f t="shared" si="34"/>
        <v>36</v>
      </c>
      <c r="AL69" s="153">
        <f t="shared" si="34"/>
        <v>36</v>
      </c>
      <c r="AM69" s="153">
        <f t="shared" si="34"/>
        <v>36</v>
      </c>
      <c r="AN69" s="153">
        <f t="shared" si="34"/>
        <v>0</v>
      </c>
      <c r="AO69" s="153">
        <f t="shared" si="34"/>
        <v>0</v>
      </c>
      <c r="AP69" s="153">
        <f t="shared" si="34"/>
        <v>0</v>
      </c>
      <c r="AQ69" s="153">
        <f t="shared" si="34"/>
        <v>0</v>
      </c>
      <c r="AR69" s="153">
        <f t="shared" si="34"/>
        <v>36</v>
      </c>
      <c r="AS69" s="153">
        <f t="shared" si="34"/>
        <v>36</v>
      </c>
      <c r="AT69" s="43">
        <f>+SUM(AT15,AT51)</f>
        <v>540</v>
      </c>
      <c r="AU69" s="127"/>
      <c r="AV69" s="154"/>
      <c r="AW69" s="154"/>
      <c r="AX69" s="154"/>
      <c r="AY69" s="154"/>
      <c r="AZ69" s="154"/>
      <c r="BA69" s="154"/>
      <c r="BB69" s="155"/>
      <c r="BC69" s="190">
        <f t="shared" si="4"/>
        <v>972</v>
      </c>
      <c r="BD69" s="57"/>
    </row>
    <row r="70" spans="1:56" ht="19.5" thickBot="1">
      <c r="A70" s="114"/>
      <c r="B70" s="403" t="s">
        <v>19</v>
      </c>
      <c r="C70" s="404"/>
      <c r="D70" s="405"/>
      <c r="E70" s="15">
        <f aca="true" t="shared" si="35" ref="E70:T70">SUM(E18,E34,E48,E52)</f>
        <v>18</v>
      </c>
      <c r="F70" s="15">
        <f t="shared" si="35"/>
        <v>18</v>
      </c>
      <c r="G70" s="15">
        <f t="shared" si="35"/>
        <v>18</v>
      </c>
      <c r="H70" s="15">
        <f t="shared" si="35"/>
        <v>18</v>
      </c>
      <c r="I70" s="15">
        <f t="shared" si="35"/>
        <v>18</v>
      </c>
      <c r="J70" s="15">
        <f t="shared" si="35"/>
        <v>18</v>
      </c>
      <c r="K70" s="15">
        <f t="shared" si="35"/>
        <v>18</v>
      </c>
      <c r="L70" s="15">
        <f t="shared" si="35"/>
        <v>0</v>
      </c>
      <c r="M70" s="15">
        <f t="shared" si="35"/>
        <v>0</v>
      </c>
      <c r="N70" s="15">
        <f t="shared" si="35"/>
        <v>18</v>
      </c>
      <c r="O70" s="15">
        <f t="shared" si="35"/>
        <v>18</v>
      </c>
      <c r="P70" s="15">
        <f t="shared" si="35"/>
        <v>18</v>
      </c>
      <c r="Q70" s="15">
        <f t="shared" si="35"/>
        <v>18</v>
      </c>
      <c r="R70" s="15">
        <f t="shared" si="35"/>
        <v>0</v>
      </c>
      <c r="S70" s="15">
        <f t="shared" si="35"/>
        <v>0</v>
      </c>
      <c r="T70" s="15">
        <f t="shared" si="35"/>
        <v>18</v>
      </c>
      <c r="U70" s="108">
        <f>SUM(U16,U52)</f>
        <v>198</v>
      </c>
      <c r="V70" s="33"/>
      <c r="W70" s="153">
        <f aca="true" t="shared" si="36" ref="W70:AS70">SUM(W18,W34,W48,W52)</f>
        <v>18</v>
      </c>
      <c r="X70" s="153">
        <f t="shared" si="36"/>
        <v>18</v>
      </c>
      <c r="Y70" s="153">
        <f t="shared" si="36"/>
        <v>18</v>
      </c>
      <c r="Z70" s="153">
        <f t="shared" si="36"/>
        <v>18</v>
      </c>
      <c r="AA70" s="153">
        <f t="shared" si="36"/>
        <v>18</v>
      </c>
      <c r="AB70" s="153">
        <f t="shared" si="36"/>
        <v>18</v>
      </c>
      <c r="AC70" s="153">
        <f t="shared" si="36"/>
        <v>18</v>
      </c>
      <c r="AD70" s="153">
        <f t="shared" si="36"/>
        <v>18</v>
      </c>
      <c r="AE70" s="153">
        <f t="shared" si="36"/>
        <v>18</v>
      </c>
      <c r="AF70" s="153">
        <f t="shared" si="36"/>
        <v>0</v>
      </c>
      <c r="AG70" s="153">
        <f t="shared" si="36"/>
        <v>0</v>
      </c>
      <c r="AH70" s="153">
        <f t="shared" si="36"/>
        <v>0</v>
      </c>
      <c r="AI70" s="153">
        <f t="shared" si="36"/>
        <v>0</v>
      </c>
      <c r="AJ70" s="153">
        <f t="shared" si="36"/>
        <v>18</v>
      </c>
      <c r="AK70" s="153">
        <f t="shared" si="36"/>
        <v>18</v>
      </c>
      <c r="AL70" s="153">
        <f t="shared" si="36"/>
        <v>18</v>
      </c>
      <c r="AM70" s="153">
        <f t="shared" si="36"/>
        <v>18</v>
      </c>
      <c r="AN70" s="153">
        <f t="shared" si="36"/>
        <v>0</v>
      </c>
      <c r="AO70" s="153">
        <f t="shared" si="36"/>
        <v>0</v>
      </c>
      <c r="AP70" s="153">
        <f t="shared" si="36"/>
        <v>0</v>
      </c>
      <c r="AQ70" s="153">
        <f t="shared" si="36"/>
        <v>0</v>
      </c>
      <c r="AR70" s="153">
        <f t="shared" si="36"/>
        <v>18</v>
      </c>
      <c r="AS70" s="153">
        <f t="shared" si="36"/>
        <v>18</v>
      </c>
      <c r="AT70" s="43">
        <f>+SUM(AT16,AT52)</f>
        <v>261</v>
      </c>
      <c r="AU70" s="127"/>
      <c r="AV70" s="154"/>
      <c r="AW70" s="154"/>
      <c r="AX70" s="154"/>
      <c r="AY70" s="154"/>
      <c r="AZ70" s="154"/>
      <c r="BA70" s="154"/>
      <c r="BB70" s="155"/>
      <c r="BC70" s="190">
        <f t="shared" si="4"/>
        <v>459</v>
      </c>
      <c r="BD70" s="57"/>
    </row>
    <row r="71" spans="1:56" ht="20.25" thickBot="1" thickTop="1">
      <c r="A71" s="114"/>
      <c r="B71" s="403" t="s">
        <v>20</v>
      </c>
      <c r="C71" s="404"/>
      <c r="D71" s="405"/>
      <c r="E71" s="156">
        <f>E69+E70</f>
        <v>54</v>
      </c>
      <c r="F71" s="156">
        <f aca="true" t="shared" si="37" ref="F71:T71">F69+F70</f>
        <v>54</v>
      </c>
      <c r="G71" s="156">
        <f t="shared" si="37"/>
        <v>54</v>
      </c>
      <c r="H71" s="156">
        <f t="shared" si="37"/>
        <v>54</v>
      </c>
      <c r="I71" s="156">
        <f t="shared" si="37"/>
        <v>54</v>
      </c>
      <c r="J71" s="156">
        <f t="shared" si="37"/>
        <v>54</v>
      </c>
      <c r="K71" s="156">
        <f t="shared" si="37"/>
        <v>54</v>
      </c>
      <c r="L71" s="183">
        <f t="shared" si="37"/>
        <v>0</v>
      </c>
      <c r="M71" s="183">
        <f t="shared" si="37"/>
        <v>0</v>
      </c>
      <c r="N71" s="156">
        <f t="shared" si="37"/>
        <v>54</v>
      </c>
      <c r="O71" s="156">
        <f t="shared" si="37"/>
        <v>54</v>
      </c>
      <c r="P71" s="156">
        <f t="shared" si="37"/>
        <v>54</v>
      </c>
      <c r="Q71" s="156">
        <f t="shared" si="37"/>
        <v>54</v>
      </c>
      <c r="R71" s="183">
        <f t="shared" si="37"/>
        <v>0</v>
      </c>
      <c r="S71" s="183">
        <f t="shared" si="37"/>
        <v>0</v>
      </c>
      <c r="T71" s="156">
        <f t="shared" si="37"/>
        <v>54</v>
      </c>
      <c r="U71" s="108">
        <f>SUM(U69:U70)</f>
        <v>630</v>
      </c>
      <c r="V71" s="33"/>
      <c r="W71" s="156">
        <f>W69+W70</f>
        <v>54</v>
      </c>
      <c r="X71" s="156">
        <f aca="true" t="shared" si="38" ref="X71:AR71">X69+X70</f>
        <v>54</v>
      </c>
      <c r="Y71" s="156">
        <f t="shared" si="38"/>
        <v>54</v>
      </c>
      <c r="Z71" s="156">
        <f t="shared" si="38"/>
        <v>54</v>
      </c>
      <c r="AA71" s="156">
        <f t="shared" si="38"/>
        <v>54</v>
      </c>
      <c r="AB71" s="156">
        <f t="shared" si="38"/>
        <v>54</v>
      </c>
      <c r="AC71" s="156">
        <f t="shared" si="38"/>
        <v>54</v>
      </c>
      <c r="AD71" s="156">
        <f t="shared" si="38"/>
        <v>54</v>
      </c>
      <c r="AE71" s="156">
        <f t="shared" si="38"/>
        <v>54</v>
      </c>
      <c r="AF71" s="189">
        <f t="shared" si="38"/>
        <v>0</v>
      </c>
      <c r="AG71" s="189">
        <f t="shared" si="38"/>
        <v>0</v>
      </c>
      <c r="AH71" s="189">
        <f t="shared" si="38"/>
        <v>0</v>
      </c>
      <c r="AI71" s="189">
        <f t="shared" si="38"/>
        <v>0</v>
      </c>
      <c r="AJ71" s="156">
        <f t="shared" si="38"/>
        <v>54</v>
      </c>
      <c r="AK71" s="156">
        <f t="shared" si="38"/>
        <v>54</v>
      </c>
      <c r="AL71" s="156">
        <f t="shared" si="38"/>
        <v>54</v>
      </c>
      <c r="AM71" s="156">
        <f t="shared" si="38"/>
        <v>54</v>
      </c>
      <c r="AN71" s="189">
        <f t="shared" si="38"/>
        <v>0</v>
      </c>
      <c r="AO71" s="189">
        <f t="shared" si="38"/>
        <v>0</v>
      </c>
      <c r="AP71" s="189">
        <f t="shared" si="38"/>
        <v>0</v>
      </c>
      <c r="AQ71" s="189">
        <f t="shared" si="38"/>
        <v>0</v>
      </c>
      <c r="AR71" s="156">
        <f t="shared" si="38"/>
        <v>54</v>
      </c>
      <c r="AS71" s="156">
        <f>AS69+AS70</f>
        <v>54</v>
      </c>
      <c r="AT71" s="43">
        <f>SUM(AT69:AT70)</f>
        <v>801</v>
      </c>
      <c r="AU71" s="127"/>
      <c r="AV71" s="128"/>
      <c r="AW71" s="128"/>
      <c r="AX71" s="128"/>
      <c r="AY71" s="128"/>
      <c r="AZ71" s="128"/>
      <c r="BA71" s="128"/>
      <c r="BB71" s="129"/>
      <c r="BC71" s="190">
        <f t="shared" si="4"/>
        <v>1431</v>
      </c>
      <c r="BD71" s="59"/>
    </row>
    <row r="72" spans="2:4" ht="15">
      <c r="B72" s="1"/>
      <c r="C72" s="1"/>
      <c r="D72" s="1"/>
    </row>
  </sheetData>
  <sheetProtection/>
  <mergeCells count="82">
    <mergeCell ref="AN1:AW1"/>
    <mergeCell ref="AN4:BB4"/>
    <mergeCell ref="C5:AQ5"/>
    <mergeCell ref="C6:AU6"/>
    <mergeCell ref="B7:BA7"/>
    <mergeCell ref="C8:AL8"/>
    <mergeCell ref="AM8:AX8"/>
    <mergeCell ref="B9:F9"/>
    <mergeCell ref="W9:AB9"/>
    <mergeCell ref="A10:A14"/>
    <mergeCell ref="B10:B14"/>
    <mergeCell ref="C10:C14"/>
    <mergeCell ref="D10:D14"/>
    <mergeCell ref="F10:H10"/>
    <mergeCell ref="J10:L10"/>
    <mergeCell ref="N10:P10"/>
    <mergeCell ref="R10:U10"/>
    <mergeCell ref="Z10:AB10"/>
    <mergeCell ref="AD10:AG10"/>
    <mergeCell ref="AI10:AK10"/>
    <mergeCell ref="AM10:AO10"/>
    <mergeCell ref="AQ10:AS10"/>
    <mergeCell ref="AU10:AW10"/>
    <mergeCell ref="AY10:BB10"/>
    <mergeCell ref="E11:BB11"/>
    <mergeCell ref="E13:BB13"/>
    <mergeCell ref="A15:A67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33:B34"/>
    <mergeCell ref="C33:C34"/>
    <mergeCell ref="B35:B36"/>
    <mergeCell ref="C35:C36"/>
    <mergeCell ref="B27:B28"/>
    <mergeCell ref="C27:C28"/>
    <mergeCell ref="B29:B30"/>
    <mergeCell ref="C29:C30"/>
    <mergeCell ref="B31:B32"/>
    <mergeCell ref="C31:C32"/>
    <mergeCell ref="B37:B38"/>
    <mergeCell ref="C37:C38"/>
    <mergeCell ref="B39:B40"/>
    <mergeCell ref="C39:C40"/>
    <mergeCell ref="B41:B42"/>
    <mergeCell ref="C41:C42"/>
    <mergeCell ref="B65:B66"/>
    <mergeCell ref="C65:C66"/>
    <mergeCell ref="B63:B64"/>
    <mergeCell ref="B47:B48"/>
    <mergeCell ref="C47:C48"/>
    <mergeCell ref="B49:B50"/>
    <mergeCell ref="C49:C50"/>
    <mergeCell ref="B70:D70"/>
    <mergeCell ref="B51:B52"/>
    <mergeCell ref="C51:C52"/>
    <mergeCell ref="B53:B54"/>
    <mergeCell ref="C53:C54"/>
    <mergeCell ref="B71:D71"/>
    <mergeCell ref="B55:B56"/>
    <mergeCell ref="C55:C56"/>
    <mergeCell ref="B57:B58"/>
    <mergeCell ref="C57:C58"/>
    <mergeCell ref="B67:B68"/>
    <mergeCell ref="C67:C68"/>
    <mergeCell ref="B69:D69"/>
    <mergeCell ref="B43:B44"/>
    <mergeCell ref="C43:C44"/>
    <mergeCell ref="B45:B46"/>
    <mergeCell ref="C45:C46"/>
    <mergeCell ref="C61:C62"/>
    <mergeCell ref="C63:C64"/>
    <mergeCell ref="B61:B62"/>
  </mergeCells>
  <hyperlinks>
    <hyperlink ref="BC10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1"/>
  <sheetViews>
    <sheetView zoomScalePageLayoutView="0" workbookViewId="0" topLeftCell="A1">
      <selection activeCell="B7" sqref="B7:BA7"/>
    </sheetView>
  </sheetViews>
  <sheetFormatPr defaultColWidth="9.140625" defaultRowHeight="15"/>
  <cols>
    <col min="1" max="1" width="3.8515625" style="0" customWidth="1"/>
    <col min="3" max="3" width="22.7109375" style="0" customWidth="1"/>
    <col min="4" max="4" width="12.00390625" style="0" customWidth="1"/>
    <col min="5" max="5" width="5.00390625" style="0" customWidth="1"/>
    <col min="6" max="6" width="4.8515625" style="0" customWidth="1"/>
    <col min="7" max="7" width="4.421875" style="0" customWidth="1"/>
    <col min="8" max="9" width="3.8515625" style="0" customWidth="1"/>
    <col min="10" max="10" width="3.57421875" style="0" customWidth="1"/>
    <col min="11" max="11" width="4.00390625" style="0" customWidth="1"/>
    <col min="12" max="13" width="4.140625" style="0" customWidth="1"/>
    <col min="14" max="14" width="4.8515625" style="0" customWidth="1"/>
    <col min="15" max="15" width="4.57421875" style="0" customWidth="1"/>
    <col min="16" max="16" width="5.140625" style="0" customWidth="1"/>
    <col min="17" max="17" width="5.7109375" style="0" customWidth="1"/>
    <col min="18" max="18" width="6.00390625" style="0" customWidth="1"/>
    <col min="19" max="19" width="5.7109375" style="0" customWidth="1"/>
    <col min="20" max="20" width="4.8515625" style="0" customWidth="1"/>
    <col min="21" max="21" width="7.28125" style="0" customWidth="1"/>
    <col min="23" max="23" width="6.140625" style="0" customWidth="1"/>
    <col min="24" max="24" width="5.28125" style="0" customWidth="1"/>
    <col min="25" max="25" width="5.421875" style="0" customWidth="1"/>
    <col min="26" max="26" width="4.7109375" style="0" customWidth="1"/>
    <col min="27" max="27" width="4.140625" style="0" customWidth="1"/>
    <col min="28" max="28" width="4.00390625" style="0" customWidth="1"/>
    <col min="29" max="29" width="4.140625" style="0" customWidth="1"/>
    <col min="30" max="30" width="3.8515625" style="0" customWidth="1"/>
    <col min="31" max="31" width="4.00390625" style="0" customWidth="1"/>
    <col min="32" max="32" width="5.421875" style="0" customWidth="1"/>
    <col min="33" max="34" width="5.00390625" style="0" customWidth="1"/>
    <col min="35" max="35" width="5.28125" style="0" customWidth="1"/>
    <col min="36" max="36" width="4.7109375" style="0" customWidth="1"/>
    <col min="37" max="37" width="5.140625" style="0" customWidth="1"/>
    <col min="38" max="38" width="4.8515625" style="0" customWidth="1"/>
    <col min="39" max="39" width="4.7109375" style="0" customWidth="1"/>
    <col min="40" max="40" width="5.421875" style="0" customWidth="1"/>
    <col min="41" max="42" width="5.00390625" style="0" customWidth="1"/>
    <col min="43" max="43" width="4.28125" style="0" customWidth="1"/>
    <col min="44" max="44" width="4.57421875" style="0" customWidth="1"/>
    <col min="45" max="45" width="5.140625" style="0" customWidth="1"/>
    <col min="46" max="46" width="11.140625" style="0" bestFit="1" customWidth="1"/>
    <col min="47" max="47" width="4.57421875" style="0" customWidth="1"/>
    <col min="48" max="48" width="4.7109375" style="0" customWidth="1"/>
    <col min="49" max="50" width="4.140625" style="0" customWidth="1"/>
    <col min="51" max="51" width="5.00390625" style="0" customWidth="1"/>
    <col min="52" max="53" width="4.7109375" style="0" customWidth="1"/>
    <col min="54" max="54" width="4.140625" style="0" customWidth="1"/>
    <col min="55" max="55" width="6.28125" style="0" customWidth="1"/>
    <col min="56" max="56" width="5.00390625" style="0" customWidth="1"/>
  </cols>
  <sheetData>
    <row r="1" spans="1:49" ht="15">
      <c r="A1" s="1"/>
      <c r="B1" s="1"/>
      <c r="C1" s="1"/>
      <c r="D1" s="1"/>
      <c r="AN1" s="338" t="s">
        <v>26</v>
      </c>
      <c r="AO1" s="338"/>
      <c r="AP1" s="338"/>
      <c r="AQ1" s="338"/>
      <c r="AR1" s="338"/>
      <c r="AS1" s="338"/>
      <c r="AT1" s="338"/>
      <c r="AU1" s="338"/>
      <c r="AV1" s="338"/>
      <c r="AW1" s="338"/>
    </row>
    <row r="2" spans="1:55" ht="15">
      <c r="A2" s="1"/>
      <c r="B2" s="1"/>
      <c r="C2" s="1"/>
      <c r="D2" s="1"/>
      <c r="AN2" s="11" t="s">
        <v>38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55" ht="15">
      <c r="A3" s="1"/>
      <c r="B3" s="1"/>
      <c r="C3" s="1"/>
      <c r="D3" s="1"/>
      <c r="AN3" s="11" t="s">
        <v>31</v>
      </c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</row>
    <row r="4" spans="1:54" ht="15">
      <c r="A4" s="1"/>
      <c r="B4" s="1"/>
      <c r="C4" s="1"/>
      <c r="D4" s="1"/>
      <c r="AN4" s="339" t="s">
        <v>119</v>
      </c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</row>
    <row r="5" spans="1:54" ht="15">
      <c r="A5" s="1"/>
      <c r="B5" s="1"/>
      <c r="C5" s="340" t="s">
        <v>27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6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5" ht="15">
      <c r="A6" s="1"/>
      <c r="B6" s="14"/>
      <c r="C6" s="341" t="s">
        <v>48</v>
      </c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14"/>
      <c r="AW6" s="14"/>
      <c r="AX6" s="14"/>
      <c r="AY6" s="14"/>
      <c r="AZ6" s="14"/>
      <c r="BA6" s="14"/>
      <c r="BB6" s="14"/>
      <c r="BC6" s="14"/>
    </row>
    <row r="7" spans="1:53" ht="15">
      <c r="A7" s="1"/>
      <c r="B7" s="341" t="s">
        <v>186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</row>
    <row r="8" spans="1:53" ht="33.75" customHeight="1" thickBot="1">
      <c r="A8" s="1"/>
      <c r="B8" s="13"/>
      <c r="C8" s="342" t="s">
        <v>159</v>
      </c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1" t="s">
        <v>28</v>
      </c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13"/>
      <c r="AZ8" s="13"/>
      <c r="BA8" s="13"/>
    </row>
    <row r="9" spans="1:54" ht="15.75" thickBot="1">
      <c r="A9" s="109"/>
      <c r="B9" s="437" t="s">
        <v>40</v>
      </c>
      <c r="C9" s="437"/>
      <c r="D9" s="437"/>
      <c r="E9" s="437"/>
      <c r="F9" s="437"/>
      <c r="G9" s="110"/>
      <c r="H9" s="110"/>
      <c r="I9" s="110"/>
      <c r="J9" s="111"/>
      <c r="K9" s="111"/>
      <c r="L9" s="111"/>
      <c r="M9" s="111"/>
      <c r="N9" s="110"/>
      <c r="O9" s="110"/>
      <c r="P9" s="110"/>
      <c r="Q9" s="110"/>
      <c r="R9" s="110"/>
      <c r="S9" s="110"/>
      <c r="T9" s="112"/>
      <c r="U9" s="112"/>
      <c r="V9" s="113"/>
      <c r="W9" s="438" t="s">
        <v>118</v>
      </c>
      <c r="X9" s="439"/>
      <c r="Y9" s="439"/>
      <c r="Z9" s="439"/>
      <c r="AA9" s="439"/>
      <c r="AB9" s="440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3"/>
      <c r="AN9" s="113"/>
      <c r="AO9" s="113"/>
      <c r="AP9" s="112"/>
      <c r="AQ9" s="113"/>
      <c r="AR9" s="113"/>
      <c r="AS9" s="113"/>
      <c r="AT9" s="112"/>
      <c r="AU9" s="112"/>
      <c r="AV9" s="112"/>
      <c r="AW9" s="112"/>
      <c r="AX9" s="112"/>
      <c r="AY9" s="112"/>
      <c r="AZ9" s="112"/>
      <c r="BA9" s="112"/>
      <c r="BB9" s="114"/>
    </row>
    <row r="10" spans="1:55" ht="93" thickBot="1">
      <c r="A10" s="430" t="s">
        <v>0</v>
      </c>
      <c r="B10" s="430" t="s">
        <v>1</v>
      </c>
      <c r="C10" s="430" t="s">
        <v>2</v>
      </c>
      <c r="D10" s="430" t="s">
        <v>3</v>
      </c>
      <c r="E10" s="39" t="s">
        <v>66</v>
      </c>
      <c r="F10" s="333" t="s">
        <v>4</v>
      </c>
      <c r="G10" s="334"/>
      <c r="H10" s="336"/>
      <c r="I10" s="115" t="s">
        <v>67</v>
      </c>
      <c r="J10" s="333" t="s">
        <v>5</v>
      </c>
      <c r="K10" s="334"/>
      <c r="L10" s="336"/>
      <c r="M10" s="115" t="s">
        <v>68</v>
      </c>
      <c r="N10" s="333" t="s">
        <v>6</v>
      </c>
      <c r="O10" s="334"/>
      <c r="P10" s="336"/>
      <c r="Q10" s="116" t="s">
        <v>69</v>
      </c>
      <c r="R10" s="333" t="s">
        <v>7</v>
      </c>
      <c r="S10" s="334"/>
      <c r="T10" s="334"/>
      <c r="U10" s="336"/>
      <c r="V10" s="117" t="s">
        <v>76</v>
      </c>
      <c r="W10" s="117" t="s">
        <v>70</v>
      </c>
      <c r="X10" s="34" t="s">
        <v>8</v>
      </c>
      <c r="Y10" s="116" t="s">
        <v>71</v>
      </c>
      <c r="Z10" s="333" t="s">
        <v>9</v>
      </c>
      <c r="AA10" s="334"/>
      <c r="AB10" s="336"/>
      <c r="AC10" s="117" t="s">
        <v>75</v>
      </c>
      <c r="AD10" s="333" t="s">
        <v>10</v>
      </c>
      <c r="AE10" s="334"/>
      <c r="AF10" s="334"/>
      <c r="AG10" s="436"/>
      <c r="AH10" s="40" t="s">
        <v>72</v>
      </c>
      <c r="AI10" s="333" t="s">
        <v>11</v>
      </c>
      <c r="AJ10" s="334"/>
      <c r="AK10" s="336"/>
      <c r="AL10" s="40" t="s">
        <v>73</v>
      </c>
      <c r="AM10" s="333" t="s">
        <v>12</v>
      </c>
      <c r="AN10" s="334"/>
      <c r="AO10" s="336"/>
      <c r="AP10" s="39" t="s">
        <v>74</v>
      </c>
      <c r="AQ10" s="334" t="s">
        <v>173</v>
      </c>
      <c r="AR10" s="334"/>
      <c r="AS10" s="436"/>
      <c r="AT10" s="34" t="s">
        <v>49</v>
      </c>
      <c r="AU10" s="333" t="s">
        <v>13</v>
      </c>
      <c r="AV10" s="334"/>
      <c r="AW10" s="336"/>
      <c r="AX10" s="39" t="s">
        <v>50</v>
      </c>
      <c r="AY10" s="333" t="s">
        <v>14</v>
      </c>
      <c r="AZ10" s="334"/>
      <c r="BA10" s="334"/>
      <c r="BB10" s="334"/>
      <c r="BC10" s="19" t="s">
        <v>29</v>
      </c>
    </row>
    <row r="11" spans="1:55" ht="15.75" thickBot="1">
      <c r="A11" s="430"/>
      <c r="B11" s="430"/>
      <c r="C11" s="430"/>
      <c r="D11" s="430"/>
      <c r="E11" s="427" t="s">
        <v>15</v>
      </c>
      <c r="F11" s="427"/>
      <c r="G11" s="427"/>
      <c r="H11" s="427"/>
      <c r="I11" s="427"/>
      <c r="J11" s="428"/>
      <c r="K11" s="428"/>
      <c r="L11" s="428"/>
      <c r="M11" s="428"/>
      <c r="N11" s="427"/>
      <c r="O11" s="427"/>
      <c r="P11" s="427"/>
      <c r="Q11" s="427"/>
      <c r="R11" s="427"/>
      <c r="S11" s="427"/>
      <c r="T11" s="427"/>
      <c r="U11" s="427"/>
      <c r="V11" s="428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8"/>
      <c r="AN11" s="428"/>
      <c r="AO11" s="428"/>
      <c r="AP11" s="427"/>
      <c r="AQ11" s="428"/>
      <c r="AR11" s="428"/>
      <c r="AS11" s="428"/>
      <c r="AT11" s="427"/>
      <c r="AU11" s="427"/>
      <c r="AV11" s="427"/>
      <c r="AW11" s="427"/>
      <c r="AX11" s="427"/>
      <c r="AY11" s="427"/>
      <c r="AZ11" s="427"/>
      <c r="BA11" s="427"/>
      <c r="BB11" s="427"/>
      <c r="BC11" s="7"/>
    </row>
    <row r="12" spans="1:55" ht="15.75" thickBot="1">
      <c r="A12" s="430"/>
      <c r="B12" s="430"/>
      <c r="C12" s="430"/>
      <c r="D12" s="430"/>
      <c r="E12" s="118">
        <v>35</v>
      </c>
      <c r="F12" s="119">
        <v>36</v>
      </c>
      <c r="G12" s="119">
        <v>37</v>
      </c>
      <c r="H12" s="119">
        <v>38</v>
      </c>
      <c r="I12" s="119">
        <v>39</v>
      </c>
      <c r="J12" s="119">
        <v>40</v>
      </c>
      <c r="K12" s="119">
        <v>41</v>
      </c>
      <c r="L12" s="120">
        <v>42</v>
      </c>
      <c r="M12" s="120">
        <v>43</v>
      </c>
      <c r="N12" s="120">
        <v>44</v>
      </c>
      <c r="O12" s="120">
        <v>45</v>
      </c>
      <c r="P12" s="120">
        <v>46</v>
      </c>
      <c r="Q12" s="120">
        <v>47</v>
      </c>
      <c r="R12" s="120">
        <v>48</v>
      </c>
      <c r="S12" s="120">
        <v>49</v>
      </c>
      <c r="T12" s="120">
        <v>50</v>
      </c>
      <c r="U12" s="120"/>
      <c r="V12" s="120"/>
      <c r="W12" s="120">
        <v>1</v>
      </c>
      <c r="X12" s="120">
        <v>2</v>
      </c>
      <c r="Y12" s="120">
        <v>3</v>
      </c>
      <c r="Z12" s="120">
        <v>4</v>
      </c>
      <c r="AA12" s="120">
        <v>5</v>
      </c>
      <c r="AB12" s="120">
        <v>6</v>
      </c>
      <c r="AC12" s="120">
        <v>7</v>
      </c>
      <c r="AD12" s="120">
        <v>8</v>
      </c>
      <c r="AE12" s="120">
        <v>9</v>
      </c>
      <c r="AF12" s="120">
        <v>10</v>
      </c>
      <c r="AG12" s="119">
        <v>11</v>
      </c>
      <c r="AH12" s="119">
        <v>12</v>
      </c>
      <c r="AI12" s="119">
        <v>13</v>
      </c>
      <c r="AJ12" s="119">
        <v>14</v>
      </c>
      <c r="AK12" s="120">
        <v>15</v>
      </c>
      <c r="AL12" s="119">
        <v>16</v>
      </c>
      <c r="AM12" s="119">
        <v>17</v>
      </c>
      <c r="AN12" s="119">
        <v>18</v>
      </c>
      <c r="AO12" s="119">
        <v>19</v>
      </c>
      <c r="AP12" s="119">
        <v>20</v>
      </c>
      <c r="AQ12" s="119">
        <v>22</v>
      </c>
      <c r="AR12" s="119"/>
      <c r="AS12" s="119">
        <v>24</v>
      </c>
      <c r="AT12" s="121">
        <v>25</v>
      </c>
      <c r="AU12" s="119">
        <v>26</v>
      </c>
      <c r="AV12" s="119">
        <v>27</v>
      </c>
      <c r="AW12" s="119">
        <v>28</v>
      </c>
      <c r="AX12" s="119">
        <v>29</v>
      </c>
      <c r="AY12" s="119">
        <v>30</v>
      </c>
      <c r="AZ12" s="119">
        <v>31</v>
      </c>
      <c r="BA12" s="119">
        <v>32</v>
      </c>
      <c r="BB12" s="119">
        <v>33</v>
      </c>
      <c r="BC12" s="8"/>
    </row>
    <row r="13" spans="1:55" ht="15.75" thickBot="1">
      <c r="A13" s="430"/>
      <c r="B13" s="430"/>
      <c r="C13" s="430"/>
      <c r="D13" s="430"/>
      <c r="E13" s="429" t="s">
        <v>16</v>
      </c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8"/>
    </row>
    <row r="14" spans="1:56" ht="15.75" thickBot="1">
      <c r="A14" s="430"/>
      <c r="B14" s="430"/>
      <c r="C14" s="430"/>
      <c r="D14" s="430"/>
      <c r="E14" s="122">
        <v>1</v>
      </c>
      <c r="F14" s="122">
        <v>2</v>
      </c>
      <c r="G14" s="122">
        <v>3</v>
      </c>
      <c r="H14" s="122">
        <v>4</v>
      </c>
      <c r="I14" s="122">
        <v>5</v>
      </c>
      <c r="J14" s="122">
        <v>6</v>
      </c>
      <c r="K14" s="122">
        <v>7</v>
      </c>
      <c r="L14" s="162">
        <v>8</v>
      </c>
      <c r="M14" s="162">
        <v>9</v>
      </c>
      <c r="N14" s="123">
        <v>10</v>
      </c>
      <c r="O14" s="123">
        <v>11</v>
      </c>
      <c r="P14" s="123">
        <v>12</v>
      </c>
      <c r="Q14" s="123">
        <v>13</v>
      </c>
      <c r="R14" s="162">
        <v>14</v>
      </c>
      <c r="S14" s="162">
        <v>15</v>
      </c>
      <c r="T14" s="123">
        <v>16</v>
      </c>
      <c r="U14" s="123">
        <v>17</v>
      </c>
      <c r="V14" s="123">
        <v>18</v>
      </c>
      <c r="W14" s="123">
        <v>19</v>
      </c>
      <c r="X14" s="123">
        <v>20</v>
      </c>
      <c r="Y14" s="123">
        <v>21</v>
      </c>
      <c r="Z14" s="123">
        <v>22</v>
      </c>
      <c r="AA14" s="123">
        <v>23</v>
      </c>
      <c r="AB14" s="123">
        <v>24</v>
      </c>
      <c r="AC14" s="123">
        <v>25</v>
      </c>
      <c r="AD14" s="123">
        <v>26</v>
      </c>
      <c r="AE14" s="123">
        <v>27</v>
      </c>
      <c r="AF14" s="162">
        <v>28</v>
      </c>
      <c r="AG14" s="162">
        <v>29</v>
      </c>
      <c r="AH14" s="162">
        <v>30</v>
      </c>
      <c r="AI14" s="162">
        <v>31</v>
      </c>
      <c r="AJ14" s="162">
        <v>32</v>
      </c>
      <c r="AK14" s="162">
        <v>33</v>
      </c>
      <c r="AL14" s="123">
        <v>34</v>
      </c>
      <c r="AM14" s="123">
        <v>35</v>
      </c>
      <c r="AN14" s="124">
        <v>36</v>
      </c>
      <c r="AO14" s="123">
        <v>37</v>
      </c>
      <c r="AP14" s="123">
        <v>38</v>
      </c>
      <c r="AQ14" s="114">
        <v>39</v>
      </c>
      <c r="AR14" s="114">
        <v>40</v>
      </c>
      <c r="AS14" s="123">
        <v>41</v>
      </c>
      <c r="AT14" s="124">
        <v>42</v>
      </c>
      <c r="AU14" s="123">
        <v>43</v>
      </c>
      <c r="AV14" s="123">
        <v>44</v>
      </c>
      <c r="AW14" s="124">
        <v>45</v>
      </c>
      <c r="AX14" s="123">
        <v>47</v>
      </c>
      <c r="AY14" s="124">
        <v>48</v>
      </c>
      <c r="AZ14" s="123">
        <v>49</v>
      </c>
      <c r="BA14" s="123">
        <v>50</v>
      </c>
      <c r="BB14" s="125">
        <v>51</v>
      </c>
      <c r="BC14" s="7"/>
      <c r="BD14" s="54"/>
    </row>
    <row r="15" spans="1:56" ht="19.5" thickBot="1">
      <c r="A15" s="430" t="s">
        <v>120</v>
      </c>
      <c r="B15" s="433" t="s">
        <v>77</v>
      </c>
      <c r="C15" s="434" t="s">
        <v>78</v>
      </c>
      <c r="D15" s="126" t="s">
        <v>17</v>
      </c>
      <c r="E15" s="48">
        <f>SUM(E17,E25)</f>
        <v>36</v>
      </c>
      <c r="F15" s="48">
        <f aca="true" t="shared" si="0" ref="F15:T15">SUM(F17,F25)</f>
        <v>36</v>
      </c>
      <c r="G15" s="48">
        <f t="shared" si="0"/>
        <v>36</v>
      </c>
      <c r="H15" s="48">
        <f t="shared" si="0"/>
        <v>36</v>
      </c>
      <c r="I15" s="48">
        <f t="shared" si="0"/>
        <v>36</v>
      </c>
      <c r="J15" s="238">
        <f t="shared" si="0"/>
        <v>0</v>
      </c>
      <c r="K15" s="238">
        <f t="shared" si="0"/>
        <v>0</v>
      </c>
      <c r="L15" s="238">
        <f t="shared" si="0"/>
        <v>0</v>
      </c>
      <c r="M15" s="238">
        <f t="shared" si="0"/>
        <v>0</v>
      </c>
      <c r="N15" s="238">
        <f t="shared" si="0"/>
        <v>0</v>
      </c>
      <c r="O15" s="48">
        <f t="shared" si="0"/>
        <v>36</v>
      </c>
      <c r="P15" s="248">
        <f t="shared" si="0"/>
        <v>0</v>
      </c>
      <c r="Q15" s="248">
        <f t="shared" si="0"/>
        <v>0</v>
      </c>
      <c r="R15" s="248">
        <f t="shared" si="0"/>
        <v>0</v>
      </c>
      <c r="S15" s="248">
        <f t="shared" si="0"/>
        <v>0</v>
      </c>
      <c r="T15" s="248">
        <f t="shared" si="0"/>
        <v>0</v>
      </c>
      <c r="U15" s="212">
        <f>SUM(U19,U23)</f>
        <v>92</v>
      </c>
      <c r="V15" s="33"/>
      <c r="W15" s="48">
        <f>SUM(W17,W31)</f>
        <v>36</v>
      </c>
      <c r="X15" s="48">
        <f aca="true" t="shared" si="1" ref="X15:AD15">SUM(X17,X31)</f>
        <v>36</v>
      </c>
      <c r="Y15" s="48">
        <f t="shared" si="1"/>
        <v>36</v>
      </c>
      <c r="Z15" s="48">
        <f t="shared" si="1"/>
        <v>36</v>
      </c>
      <c r="AA15" s="48">
        <f t="shared" si="1"/>
        <v>36</v>
      </c>
      <c r="AB15" s="48">
        <f t="shared" si="1"/>
        <v>36</v>
      </c>
      <c r="AC15" s="48">
        <f t="shared" si="1"/>
        <v>36</v>
      </c>
      <c r="AD15" s="48">
        <f t="shared" si="1"/>
        <v>36</v>
      </c>
      <c r="AE15" s="238"/>
      <c r="AF15" s="238"/>
      <c r="AG15" s="238"/>
      <c r="AH15" s="238"/>
      <c r="AI15" s="238"/>
      <c r="AJ15" s="238"/>
      <c r="AK15" s="248"/>
      <c r="AL15" s="248"/>
      <c r="AM15" s="248"/>
      <c r="AN15" s="248"/>
      <c r="AO15" s="248"/>
      <c r="AP15" s="248"/>
      <c r="AQ15" s="248"/>
      <c r="AR15" s="248"/>
      <c r="AS15" s="48">
        <f>SUM(AS17,AS31)</f>
        <v>36</v>
      </c>
      <c r="AT15" s="205"/>
      <c r="AU15" s="127"/>
      <c r="AV15" s="128"/>
      <c r="AW15" s="128"/>
      <c r="AX15" s="128"/>
      <c r="AY15" s="128"/>
      <c r="AZ15" s="128"/>
      <c r="BA15" s="128"/>
      <c r="BB15" s="129"/>
      <c r="BC15" s="190">
        <f aca="true" t="shared" si="2" ref="BC15:BC77">SUM(U15,AT15)</f>
        <v>92</v>
      </c>
      <c r="BD15" s="56"/>
    </row>
    <row r="16" spans="1:56" ht="19.5" thickBot="1">
      <c r="A16" s="431"/>
      <c r="B16" s="433"/>
      <c r="C16" s="434"/>
      <c r="D16" s="126" t="s">
        <v>18</v>
      </c>
      <c r="E16" s="48">
        <f>SUM(E18,E26)</f>
        <v>18</v>
      </c>
      <c r="F16" s="48">
        <f aca="true" t="shared" si="3" ref="F16:T16">SUM(F18,F26)</f>
        <v>18</v>
      </c>
      <c r="G16" s="48">
        <f t="shared" si="3"/>
        <v>18</v>
      </c>
      <c r="H16" s="48">
        <f t="shared" si="3"/>
        <v>18</v>
      </c>
      <c r="I16" s="48">
        <f t="shared" si="3"/>
        <v>18</v>
      </c>
      <c r="J16" s="238">
        <f t="shared" si="3"/>
        <v>0</v>
      </c>
      <c r="K16" s="238">
        <f t="shared" si="3"/>
        <v>0</v>
      </c>
      <c r="L16" s="238">
        <f t="shared" si="3"/>
        <v>0</v>
      </c>
      <c r="M16" s="238">
        <f t="shared" si="3"/>
        <v>0</v>
      </c>
      <c r="N16" s="238">
        <f t="shared" si="3"/>
        <v>0</v>
      </c>
      <c r="O16" s="48">
        <f t="shared" si="3"/>
        <v>18</v>
      </c>
      <c r="P16" s="248">
        <f t="shared" si="3"/>
        <v>0</v>
      </c>
      <c r="Q16" s="248">
        <f t="shared" si="3"/>
        <v>0</v>
      </c>
      <c r="R16" s="248">
        <f t="shared" si="3"/>
        <v>0</v>
      </c>
      <c r="S16" s="248">
        <f t="shared" si="3"/>
        <v>0</v>
      </c>
      <c r="T16" s="248">
        <f t="shared" si="3"/>
        <v>0</v>
      </c>
      <c r="U16" s="212">
        <f>SUM(U20,U24)</f>
        <v>46</v>
      </c>
      <c r="V16" s="33"/>
      <c r="W16" s="48">
        <f>SUM(W18,W32)</f>
        <v>18</v>
      </c>
      <c r="X16" s="48">
        <f aca="true" t="shared" si="4" ref="X16:AD16">SUM(X18,X32)</f>
        <v>18</v>
      </c>
      <c r="Y16" s="48">
        <f t="shared" si="4"/>
        <v>18</v>
      </c>
      <c r="Z16" s="48">
        <f t="shared" si="4"/>
        <v>18</v>
      </c>
      <c r="AA16" s="48">
        <f t="shared" si="4"/>
        <v>18</v>
      </c>
      <c r="AB16" s="48">
        <f t="shared" si="4"/>
        <v>18</v>
      </c>
      <c r="AC16" s="48">
        <f t="shared" si="4"/>
        <v>18</v>
      </c>
      <c r="AD16" s="48">
        <f t="shared" si="4"/>
        <v>18</v>
      </c>
      <c r="AE16" s="238"/>
      <c r="AF16" s="238"/>
      <c r="AG16" s="238"/>
      <c r="AH16" s="238"/>
      <c r="AI16" s="238"/>
      <c r="AJ16" s="238"/>
      <c r="AK16" s="248"/>
      <c r="AL16" s="248"/>
      <c r="AM16" s="248"/>
      <c r="AN16" s="248"/>
      <c r="AO16" s="248"/>
      <c r="AP16" s="248"/>
      <c r="AQ16" s="248"/>
      <c r="AR16" s="248"/>
      <c r="AS16" s="48">
        <f>SUM(AS18,AS32)</f>
        <v>18</v>
      </c>
      <c r="AT16" s="205"/>
      <c r="AU16" s="127"/>
      <c r="AV16" s="128"/>
      <c r="AW16" s="128"/>
      <c r="AX16" s="128"/>
      <c r="AY16" s="128"/>
      <c r="AZ16" s="128"/>
      <c r="BA16" s="128"/>
      <c r="BB16" s="129"/>
      <c r="BC16" s="190">
        <f t="shared" si="2"/>
        <v>46</v>
      </c>
      <c r="BD16" s="57"/>
    </row>
    <row r="17" spans="1:56" ht="19.5" thickBot="1">
      <c r="A17" s="431"/>
      <c r="B17" s="425" t="s">
        <v>83</v>
      </c>
      <c r="C17" s="425" t="s">
        <v>84</v>
      </c>
      <c r="D17" s="138" t="s">
        <v>17</v>
      </c>
      <c r="E17" s="138">
        <f>SUM(E19,E21)</f>
        <v>14</v>
      </c>
      <c r="F17" s="138">
        <f aca="true" t="shared" si="5" ref="F17:T17">SUM(F19,F21)</f>
        <v>14</v>
      </c>
      <c r="G17" s="138">
        <f t="shared" si="5"/>
        <v>14</v>
      </c>
      <c r="H17" s="138">
        <f t="shared" si="5"/>
        <v>18</v>
      </c>
      <c r="I17" s="138">
        <f t="shared" si="5"/>
        <v>16</v>
      </c>
      <c r="J17" s="138">
        <f t="shared" si="5"/>
        <v>0</v>
      </c>
      <c r="K17" s="138">
        <f t="shared" si="5"/>
        <v>0</v>
      </c>
      <c r="L17" s="138">
        <f t="shared" si="5"/>
        <v>0</v>
      </c>
      <c r="M17" s="138">
        <f t="shared" si="5"/>
        <v>0</v>
      </c>
      <c r="N17" s="138">
        <f t="shared" si="5"/>
        <v>0</v>
      </c>
      <c r="O17" s="138">
        <f t="shared" si="5"/>
        <v>16</v>
      </c>
      <c r="P17" s="138">
        <f t="shared" si="5"/>
        <v>0</v>
      </c>
      <c r="Q17" s="138">
        <f t="shared" si="5"/>
        <v>0</v>
      </c>
      <c r="R17" s="138">
        <f t="shared" si="5"/>
        <v>0</v>
      </c>
      <c r="S17" s="138">
        <f t="shared" si="5"/>
        <v>0</v>
      </c>
      <c r="T17" s="138">
        <f t="shared" si="5"/>
        <v>0</v>
      </c>
      <c r="U17" s="78">
        <f>SUM(U19,U23)</f>
        <v>92</v>
      </c>
      <c r="V17" s="33"/>
      <c r="W17" s="138">
        <f>SUM(W19)</f>
        <v>2</v>
      </c>
      <c r="X17" s="138">
        <f aca="true" t="shared" si="6" ref="X17:AD17">SUM(X19)</f>
        <v>2</v>
      </c>
      <c r="Y17" s="138">
        <f t="shared" si="6"/>
        <v>2</v>
      </c>
      <c r="Z17" s="138">
        <f t="shared" si="6"/>
        <v>2</v>
      </c>
      <c r="AA17" s="138">
        <f t="shared" si="6"/>
        <v>2</v>
      </c>
      <c r="AB17" s="138">
        <f t="shared" si="6"/>
        <v>2</v>
      </c>
      <c r="AC17" s="138">
        <f t="shared" si="6"/>
        <v>2</v>
      </c>
      <c r="AD17" s="138">
        <f t="shared" si="6"/>
        <v>2</v>
      </c>
      <c r="AE17" s="138"/>
      <c r="AF17" s="191"/>
      <c r="AG17" s="191"/>
      <c r="AH17" s="191"/>
      <c r="AI17" s="191"/>
      <c r="AJ17" s="78"/>
      <c r="AK17" s="78"/>
      <c r="AL17" s="138"/>
      <c r="AM17" s="138"/>
      <c r="AN17" s="78"/>
      <c r="AO17" s="78"/>
      <c r="AP17" s="78"/>
      <c r="AQ17" s="78"/>
      <c r="AR17" s="138"/>
      <c r="AS17" s="138">
        <f>SUM(AS19)</f>
        <v>2</v>
      </c>
      <c r="AT17" s="206">
        <f>SUM(AS17,W17:AD17)</f>
        <v>18</v>
      </c>
      <c r="AU17" s="127"/>
      <c r="AV17" s="128"/>
      <c r="AW17" s="128"/>
      <c r="AX17" s="128"/>
      <c r="AY17" s="128"/>
      <c r="AZ17" s="128"/>
      <c r="BA17" s="128"/>
      <c r="BB17" s="129"/>
      <c r="BC17" s="190">
        <f t="shared" si="2"/>
        <v>110</v>
      </c>
      <c r="BD17" s="57"/>
    </row>
    <row r="18" spans="1:56" ht="19.5" thickBot="1">
      <c r="A18" s="431"/>
      <c r="B18" s="426"/>
      <c r="C18" s="426"/>
      <c r="D18" s="138" t="s">
        <v>18</v>
      </c>
      <c r="E18" s="138">
        <f>SUM(E20,E22)</f>
        <v>7</v>
      </c>
      <c r="F18" s="138">
        <f aca="true" t="shared" si="7" ref="F18:T18">SUM(F20,F22)</f>
        <v>7</v>
      </c>
      <c r="G18" s="138">
        <f t="shared" si="7"/>
        <v>7</v>
      </c>
      <c r="H18" s="138">
        <f t="shared" si="7"/>
        <v>9</v>
      </c>
      <c r="I18" s="138">
        <f t="shared" si="7"/>
        <v>8</v>
      </c>
      <c r="J18" s="138">
        <f t="shared" si="7"/>
        <v>0</v>
      </c>
      <c r="K18" s="138">
        <f t="shared" si="7"/>
        <v>0</v>
      </c>
      <c r="L18" s="138">
        <f t="shared" si="7"/>
        <v>0</v>
      </c>
      <c r="M18" s="138">
        <f t="shared" si="7"/>
        <v>0</v>
      </c>
      <c r="N18" s="138">
        <f t="shared" si="7"/>
        <v>0</v>
      </c>
      <c r="O18" s="138">
        <f t="shared" si="7"/>
        <v>8</v>
      </c>
      <c r="P18" s="138">
        <f t="shared" si="7"/>
        <v>0</v>
      </c>
      <c r="Q18" s="138">
        <f t="shared" si="7"/>
        <v>0</v>
      </c>
      <c r="R18" s="138">
        <f t="shared" si="7"/>
        <v>0</v>
      </c>
      <c r="S18" s="138">
        <f t="shared" si="7"/>
        <v>0</v>
      </c>
      <c r="T18" s="138">
        <f t="shared" si="7"/>
        <v>0</v>
      </c>
      <c r="U18" s="78">
        <f>SUM(U20,U24)</f>
        <v>46</v>
      </c>
      <c r="V18" s="36"/>
      <c r="W18" s="138">
        <f>SUM(W20)</f>
        <v>1</v>
      </c>
      <c r="X18" s="138">
        <f aca="true" t="shared" si="8" ref="X18:AD18">SUM(X20)</f>
        <v>1</v>
      </c>
      <c r="Y18" s="138">
        <f t="shared" si="8"/>
        <v>1</v>
      </c>
      <c r="Z18" s="138">
        <f t="shared" si="8"/>
        <v>1</v>
      </c>
      <c r="AA18" s="138">
        <f t="shared" si="8"/>
        <v>1</v>
      </c>
      <c r="AB18" s="138">
        <f t="shared" si="8"/>
        <v>1</v>
      </c>
      <c r="AC18" s="138">
        <f t="shared" si="8"/>
        <v>1</v>
      </c>
      <c r="AD18" s="138">
        <f t="shared" si="8"/>
        <v>1</v>
      </c>
      <c r="AE18" s="138"/>
      <c r="AF18" s="191"/>
      <c r="AG18" s="191"/>
      <c r="AH18" s="191"/>
      <c r="AI18" s="191"/>
      <c r="AJ18" s="78"/>
      <c r="AK18" s="78"/>
      <c r="AL18" s="138"/>
      <c r="AM18" s="138"/>
      <c r="AN18" s="78"/>
      <c r="AO18" s="78"/>
      <c r="AP18" s="78"/>
      <c r="AQ18" s="78"/>
      <c r="AR18" s="138"/>
      <c r="AS18" s="138">
        <f>SUM(AS20)</f>
        <v>1</v>
      </c>
      <c r="AT18" s="206">
        <f>SUM(AS18,W18:AD18)</f>
        <v>9</v>
      </c>
      <c r="AU18" s="127"/>
      <c r="AV18" s="128"/>
      <c r="AW18" s="128"/>
      <c r="AX18" s="128"/>
      <c r="AY18" s="128"/>
      <c r="AZ18" s="128"/>
      <c r="BA18" s="128"/>
      <c r="BB18" s="129"/>
      <c r="BC18" s="190">
        <f t="shared" si="2"/>
        <v>55</v>
      </c>
      <c r="BD18" s="57"/>
    </row>
    <row r="19" spans="1:56" ht="19.5" thickBot="1">
      <c r="A19" s="431"/>
      <c r="B19" s="331" t="s">
        <v>121</v>
      </c>
      <c r="C19" s="331" t="s">
        <v>122</v>
      </c>
      <c r="D19" s="132" t="s">
        <v>17</v>
      </c>
      <c r="E19" s="133">
        <v>2</v>
      </c>
      <c r="F19" s="133">
        <v>2</v>
      </c>
      <c r="G19" s="133">
        <v>2</v>
      </c>
      <c r="H19" s="133">
        <v>6</v>
      </c>
      <c r="I19" s="133">
        <v>4</v>
      </c>
      <c r="J19" s="131"/>
      <c r="K19" s="131"/>
      <c r="L19" s="131"/>
      <c r="M19" s="131"/>
      <c r="N19" s="131"/>
      <c r="O19" s="133">
        <v>2</v>
      </c>
      <c r="P19" s="243"/>
      <c r="Q19" s="243"/>
      <c r="R19" s="243"/>
      <c r="S19" s="243"/>
      <c r="T19" s="243"/>
      <c r="U19" s="105">
        <f>SUM(E19:T19)</f>
        <v>18</v>
      </c>
      <c r="V19" s="139"/>
      <c r="W19" s="167">
        <v>2</v>
      </c>
      <c r="X19" s="133">
        <v>2</v>
      </c>
      <c r="Y19" s="133">
        <v>2</v>
      </c>
      <c r="Z19" s="133">
        <v>2</v>
      </c>
      <c r="AA19" s="133">
        <v>2</v>
      </c>
      <c r="AB19" s="133">
        <v>2</v>
      </c>
      <c r="AC19" s="133">
        <v>2</v>
      </c>
      <c r="AD19" s="133">
        <v>2</v>
      </c>
      <c r="AE19" s="131"/>
      <c r="AF19" s="131"/>
      <c r="AG19" s="131"/>
      <c r="AH19" s="131"/>
      <c r="AI19" s="131"/>
      <c r="AJ19" s="131"/>
      <c r="AK19" s="243"/>
      <c r="AL19" s="250"/>
      <c r="AM19" s="250"/>
      <c r="AN19" s="250"/>
      <c r="AO19" s="250"/>
      <c r="AP19" s="250"/>
      <c r="AQ19" s="260"/>
      <c r="AR19" s="260"/>
      <c r="AS19" s="135">
        <v>2</v>
      </c>
      <c r="AT19" s="43">
        <f>SUM(W19:AS19)</f>
        <v>18</v>
      </c>
      <c r="AU19" s="127"/>
      <c r="AV19" s="128"/>
      <c r="AW19" s="128"/>
      <c r="AX19" s="128"/>
      <c r="AY19" s="128"/>
      <c r="AZ19" s="128"/>
      <c r="BA19" s="128"/>
      <c r="BB19" s="129"/>
      <c r="BC19" s="190">
        <f t="shared" si="2"/>
        <v>36</v>
      </c>
      <c r="BD19" s="57"/>
    </row>
    <row r="20" spans="1:56" ht="19.5" thickBot="1">
      <c r="A20" s="431"/>
      <c r="B20" s="332"/>
      <c r="C20" s="332"/>
      <c r="D20" s="132" t="s">
        <v>18</v>
      </c>
      <c r="E20" s="133">
        <v>1</v>
      </c>
      <c r="F20" s="133">
        <v>1</v>
      </c>
      <c r="G20" s="133">
        <v>1</v>
      </c>
      <c r="H20" s="133">
        <v>3</v>
      </c>
      <c r="I20" s="133">
        <v>2</v>
      </c>
      <c r="J20" s="131"/>
      <c r="K20" s="131"/>
      <c r="L20" s="131"/>
      <c r="M20" s="131"/>
      <c r="N20" s="131"/>
      <c r="O20" s="133">
        <v>1</v>
      </c>
      <c r="P20" s="243"/>
      <c r="Q20" s="243"/>
      <c r="R20" s="243"/>
      <c r="S20" s="243"/>
      <c r="T20" s="243"/>
      <c r="U20" s="105">
        <f>SUM(E20:T20)</f>
        <v>9</v>
      </c>
      <c r="V20" s="36"/>
      <c r="W20" s="134">
        <v>1</v>
      </c>
      <c r="X20" s="133">
        <v>1</v>
      </c>
      <c r="Y20" s="133">
        <v>1</v>
      </c>
      <c r="Z20" s="133">
        <v>1</v>
      </c>
      <c r="AA20" s="133">
        <v>1</v>
      </c>
      <c r="AB20" s="133">
        <v>1</v>
      </c>
      <c r="AC20" s="133">
        <v>1</v>
      </c>
      <c r="AD20" s="133">
        <v>1</v>
      </c>
      <c r="AE20" s="131"/>
      <c r="AF20" s="131"/>
      <c r="AG20" s="131"/>
      <c r="AH20" s="131"/>
      <c r="AI20" s="131"/>
      <c r="AJ20" s="131"/>
      <c r="AK20" s="243"/>
      <c r="AL20" s="250"/>
      <c r="AM20" s="250"/>
      <c r="AN20" s="250"/>
      <c r="AO20" s="250"/>
      <c r="AP20" s="250"/>
      <c r="AQ20" s="251"/>
      <c r="AR20" s="251"/>
      <c r="AS20" s="135">
        <v>1</v>
      </c>
      <c r="AT20" s="43">
        <f>SUM(W20:AS20)</f>
        <v>9</v>
      </c>
      <c r="AU20" s="127"/>
      <c r="AV20" s="128"/>
      <c r="AW20" s="128"/>
      <c r="AX20" s="128"/>
      <c r="AY20" s="128"/>
      <c r="AZ20" s="128"/>
      <c r="BA20" s="128"/>
      <c r="BB20" s="129"/>
      <c r="BC20" s="190">
        <f t="shared" si="2"/>
        <v>18</v>
      </c>
      <c r="BD20" s="57"/>
    </row>
    <row r="21" spans="1:56" ht="19.5" thickBot="1">
      <c r="A21" s="432"/>
      <c r="B21" s="455" t="s">
        <v>77</v>
      </c>
      <c r="C21" s="455" t="s">
        <v>89</v>
      </c>
      <c r="D21" s="209" t="s">
        <v>17</v>
      </c>
      <c r="E21" s="210">
        <f>SUM(E23)</f>
        <v>12</v>
      </c>
      <c r="F21" s="210">
        <f aca="true" t="shared" si="9" ref="F21:O21">SUM(F23)</f>
        <v>12</v>
      </c>
      <c r="G21" s="210">
        <f t="shared" si="9"/>
        <v>12</v>
      </c>
      <c r="H21" s="210">
        <f t="shared" si="9"/>
        <v>12</v>
      </c>
      <c r="I21" s="210">
        <f t="shared" si="9"/>
        <v>12</v>
      </c>
      <c r="J21" s="215"/>
      <c r="K21" s="215"/>
      <c r="L21" s="215"/>
      <c r="M21" s="215"/>
      <c r="N21" s="215"/>
      <c r="O21" s="210">
        <f t="shared" si="9"/>
        <v>14</v>
      </c>
      <c r="P21" s="249"/>
      <c r="Q21" s="249"/>
      <c r="R21" s="249"/>
      <c r="S21" s="249"/>
      <c r="T21" s="249"/>
      <c r="U21" s="105">
        <f>SUM(O21,E21:I21)</f>
        <v>74</v>
      </c>
      <c r="V21" s="36"/>
      <c r="W21" s="211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1"/>
      <c r="AR21" s="211"/>
      <c r="AS21" s="210"/>
      <c r="AT21" s="43"/>
      <c r="AU21" s="127"/>
      <c r="AV21" s="128"/>
      <c r="AW21" s="128"/>
      <c r="AX21" s="128"/>
      <c r="AY21" s="128"/>
      <c r="AZ21" s="128"/>
      <c r="BA21" s="128"/>
      <c r="BB21" s="129"/>
      <c r="BC21" s="190">
        <f t="shared" si="2"/>
        <v>74</v>
      </c>
      <c r="BD21" s="57"/>
    </row>
    <row r="22" spans="1:56" ht="19.5" thickBot="1">
      <c r="A22" s="432"/>
      <c r="B22" s="456"/>
      <c r="C22" s="456"/>
      <c r="D22" s="209" t="s">
        <v>18</v>
      </c>
      <c r="E22" s="210">
        <f>SUM(E24)</f>
        <v>6</v>
      </c>
      <c r="F22" s="210">
        <f>SUM(F24)</f>
        <v>6</v>
      </c>
      <c r="G22" s="210">
        <f>SUM(G24)</f>
        <v>6</v>
      </c>
      <c r="H22" s="210">
        <f>SUM(H24)</f>
        <v>6</v>
      </c>
      <c r="I22" s="210">
        <f>SUM(I24)</f>
        <v>6</v>
      </c>
      <c r="J22" s="215"/>
      <c r="K22" s="215"/>
      <c r="L22" s="215"/>
      <c r="M22" s="215"/>
      <c r="N22" s="215"/>
      <c r="O22" s="210">
        <v>7</v>
      </c>
      <c r="P22" s="249"/>
      <c r="Q22" s="249"/>
      <c r="R22" s="249"/>
      <c r="S22" s="249"/>
      <c r="T22" s="249"/>
      <c r="U22" s="105">
        <f>SUM(O22,E22:I22)</f>
        <v>37</v>
      </c>
      <c r="V22" s="36"/>
      <c r="W22" s="211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1"/>
      <c r="AR22" s="211"/>
      <c r="AS22" s="210"/>
      <c r="AT22" s="43"/>
      <c r="AU22" s="127"/>
      <c r="AV22" s="128"/>
      <c r="AW22" s="128"/>
      <c r="AX22" s="128"/>
      <c r="AY22" s="128"/>
      <c r="AZ22" s="128"/>
      <c r="BA22" s="128"/>
      <c r="BB22" s="129"/>
      <c r="BC22" s="190">
        <f t="shared" si="2"/>
        <v>37</v>
      </c>
      <c r="BD22" s="57"/>
    </row>
    <row r="23" spans="1:56" ht="19.5" thickBot="1">
      <c r="A23" s="432"/>
      <c r="B23" s="331" t="s">
        <v>145</v>
      </c>
      <c r="C23" s="331" t="s">
        <v>146</v>
      </c>
      <c r="D23" s="132" t="s">
        <v>17</v>
      </c>
      <c r="E23" s="133">
        <v>12</v>
      </c>
      <c r="F23" s="133">
        <v>12</v>
      </c>
      <c r="G23" s="133">
        <v>12</v>
      </c>
      <c r="H23" s="133">
        <v>12</v>
      </c>
      <c r="I23" s="133">
        <v>12</v>
      </c>
      <c r="J23" s="131"/>
      <c r="K23" s="131"/>
      <c r="L23" s="131"/>
      <c r="M23" s="131"/>
      <c r="N23" s="131"/>
      <c r="O23" s="133">
        <v>14</v>
      </c>
      <c r="P23" s="243"/>
      <c r="Q23" s="243"/>
      <c r="R23" s="243"/>
      <c r="S23" s="243"/>
      <c r="T23" s="243"/>
      <c r="U23" s="105">
        <f>SUM(E23:I23,O23)</f>
        <v>74</v>
      </c>
      <c r="V23" s="36"/>
      <c r="W23" s="171"/>
      <c r="X23" s="133"/>
      <c r="Y23" s="133"/>
      <c r="Z23" s="133"/>
      <c r="AA23" s="133"/>
      <c r="AB23" s="133"/>
      <c r="AC23" s="133"/>
      <c r="AD23" s="133"/>
      <c r="AE23" s="131"/>
      <c r="AF23" s="131"/>
      <c r="AG23" s="131"/>
      <c r="AH23" s="131"/>
      <c r="AI23" s="131"/>
      <c r="AJ23" s="131"/>
      <c r="AK23" s="243"/>
      <c r="AL23" s="252"/>
      <c r="AM23" s="252"/>
      <c r="AN23" s="252"/>
      <c r="AO23" s="252"/>
      <c r="AP23" s="252"/>
      <c r="AQ23" s="259"/>
      <c r="AR23" s="259"/>
      <c r="AS23" s="172"/>
      <c r="AT23" s="43"/>
      <c r="AU23" s="127"/>
      <c r="AV23" s="128"/>
      <c r="AW23" s="128"/>
      <c r="AX23" s="128"/>
      <c r="AY23" s="128"/>
      <c r="AZ23" s="128"/>
      <c r="BA23" s="128"/>
      <c r="BB23" s="129"/>
      <c r="BC23" s="190">
        <f t="shared" si="2"/>
        <v>74</v>
      </c>
      <c r="BD23" s="57"/>
    </row>
    <row r="24" spans="1:56" ht="19.5" thickBot="1">
      <c r="A24" s="432"/>
      <c r="B24" s="332"/>
      <c r="C24" s="332"/>
      <c r="D24" s="132" t="s">
        <v>18</v>
      </c>
      <c r="E24" s="133">
        <v>6</v>
      </c>
      <c r="F24" s="133">
        <v>6</v>
      </c>
      <c r="G24" s="133">
        <v>6</v>
      </c>
      <c r="H24" s="133">
        <v>6</v>
      </c>
      <c r="I24" s="133">
        <v>6</v>
      </c>
      <c r="J24" s="131"/>
      <c r="K24" s="131"/>
      <c r="L24" s="131"/>
      <c r="M24" s="131"/>
      <c r="N24" s="131"/>
      <c r="O24" s="133">
        <v>7</v>
      </c>
      <c r="P24" s="243"/>
      <c r="Q24" s="243"/>
      <c r="R24" s="243"/>
      <c r="S24" s="243"/>
      <c r="T24" s="243"/>
      <c r="U24" s="105">
        <f>SUM(E24:I24,O24)</f>
        <v>37</v>
      </c>
      <c r="V24" s="36"/>
      <c r="W24" s="171"/>
      <c r="X24" s="133"/>
      <c r="Y24" s="133"/>
      <c r="Z24" s="133"/>
      <c r="AA24" s="133"/>
      <c r="AB24" s="133"/>
      <c r="AC24" s="133"/>
      <c r="AD24" s="133"/>
      <c r="AE24" s="131"/>
      <c r="AF24" s="131"/>
      <c r="AG24" s="131"/>
      <c r="AH24" s="131"/>
      <c r="AI24" s="131"/>
      <c r="AJ24" s="131"/>
      <c r="AK24" s="243"/>
      <c r="AL24" s="252"/>
      <c r="AM24" s="252"/>
      <c r="AN24" s="252"/>
      <c r="AO24" s="252"/>
      <c r="AP24" s="252"/>
      <c r="AQ24" s="259"/>
      <c r="AR24" s="259"/>
      <c r="AS24" s="172"/>
      <c r="AT24" s="43"/>
      <c r="AU24" s="127"/>
      <c r="AV24" s="128"/>
      <c r="AW24" s="128"/>
      <c r="AX24" s="128"/>
      <c r="AY24" s="128"/>
      <c r="AZ24" s="128"/>
      <c r="BA24" s="128"/>
      <c r="BB24" s="129"/>
      <c r="BC24" s="190">
        <f t="shared" si="2"/>
        <v>37</v>
      </c>
      <c r="BD24" s="57"/>
    </row>
    <row r="25" spans="1:56" ht="19.5" thickBot="1">
      <c r="A25" s="432"/>
      <c r="B25" s="321" t="s">
        <v>35</v>
      </c>
      <c r="C25" s="460" t="s">
        <v>92</v>
      </c>
      <c r="D25" s="79" t="s">
        <v>17</v>
      </c>
      <c r="E25" s="80">
        <f aca="true" t="shared" si="10" ref="E25:T25">SUM(E27,E31,E76)</f>
        <v>22</v>
      </c>
      <c r="F25" s="80">
        <f t="shared" si="10"/>
        <v>22</v>
      </c>
      <c r="G25" s="80">
        <f t="shared" si="10"/>
        <v>22</v>
      </c>
      <c r="H25" s="80">
        <f t="shared" si="10"/>
        <v>18</v>
      </c>
      <c r="I25" s="80">
        <f t="shared" si="10"/>
        <v>20</v>
      </c>
      <c r="J25" s="80">
        <f t="shared" si="10"/>
        <v>0</v>
      </c>
      <c r="K25" s="80">
        <f t="shared" si="10"/>
        <v>0</v>
      </c>
      <c r="L25" s="80">
        <f t="shared" si="10"/>
        <v>0</v>
      </c>
      <c r="M25" s="80">
        <f t="shared" si="10"/>
        <v>0</v>
      </c>
      <c r="N25" s="80">
        <f t="shared" si="10"/>
        <v>0</v>
      </c>
      <c r="O25" s="80">
        <f t="shared" si="10"/>
        <v>20</v>
      </c>
      <c r="P25" s="80">
        <f t="shared" si="10"/>
        <v>0</v>
      </c>
      <c r="Q25" s="80">
        <f t="shared" si="10"/>
        <v>0</v>
      </c>
      <c r="R25" s="80">
        <f t="shared" si="10"/>
        <v>0</v>
      </c>
      <c r="S25" s="80">
        <f t="shared" si="10"/>
        <v>0</v>
      </c>
      <c r="T25" s="80">
        <f t="shared" si="10"/>
        <v>0</v>
      </c>
      <c r="U25" s="105">
        <f>SUM(E25:I25,O25)</f>
        <v>124</v>
      </c>
      <c r="V25" s="36"/>
      <c r="W25" s="216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216"/>
      <c r="AR25" s="216"/>
      <c r="AS25" s="80"/>
      <c r="AT25" s="43"/>
      <c r="AU25" s="127"/>
      <c r="AV25" s="128"/>
      <c r="AW25" s="128"/>
      <c r="AX25" s="128"/>
      <c r="AY25" s="128"/>
      <c r="AZ25" s="128"/>
      <c r="BA25" s="128"/>
      <c r="BB25" s="129"/>
      <c r="BC25" s="190">
        <f t="shared" si="2"/>
        <v>124</v>
      </c>
      <c r="BD25" s="57"/>
    </row>
    <row r="26" spans="1:56" ht="19.5" thickBot="1">
      <c r="A26" s="432"/>
      <c r="B26" s="322"/>
      <c r="C26" s="460"/>
      <c r="D26" s="79" t="s">
        <v>18</v>
      </c>
      <c r="E26" s="80">
        <f aca="true" t="shared" si="11" ref="E26:T26">SUM(E28,E32,E77)</f>
        <v>11</v>
      </c>
      <c r="F26" s="80">
        <f t="shared" si="11"/>
        <v>11</v>
      </c>
      <c r="G26" s="80">
        <f t="shared" si="11"/>
        <v>11</v>
      </c>
      <c r="H26" s="80">
        <f t="shared" si="11"/>
        <v>9</v>
      </c>
      <c r="I26" s="80">
        <f t="shared" si="11"/>
        <v>10</v>
      </c>
      <c r="J26" s="80">
        <f t="shared" si="11"/>
        <v>0</v>
      </c>
      <c r="K26" s="80">
        <f t="shared" si="11"/>
        <v>0</v>
      </c>
      <c r="L26" s="80">
        <f t="shared" si="11"/>
        <v>0</v>
      </c>
      <c r="M26" s="80">
        <f t="shared" si="11"/>
        <v>0</v>
      </c>
      <c r="N26" s="80">
        <f t="shared" si="11"/>
        <v>0</v>
      </c>
      <c r="O26" s="80">
        <f t="shared" si="11"/>
        <v>10</v>
      </c>
      <c r="P26" s="80">
        <f t="shared" si="11"/>
        <v>0</v>
      </c>
      <c r="Q26" s="80">
        <f t="shared" si="11"/>
        <v>0</v>
      </c>
      <c r="R26" s="80">
        <f t="shared" si="11"/>
        <v>0</v>
      </c>
      <c r="S26" s="80">
        <f t="shared" si="11"/>
        <v>0</v>
      </c>
      <c r="T26" s="80">
        <f t="shared" si="11"/>
        <v>0</v>
      </c>
      <c r="U26" s="105">
        <f>SUM(E26:I26,O26)</f>
        <v>62</v>
      </c>
      <c r="V26" s="36"/>
      <c r="W26" s="216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216"/>
      <c r="AR26" s="216"/>
      <c r="AS26" s="80"/>
      <c r="AT26" s="43"/>
      <c r="AU26" s="127"/>
      <c r="AV26" s="128"/>
      <c r="AW26" s="128"/>
      <c r="AX26" s="128"/>
      <c r="AY26" s="128"/>
      <c r="AZ26" s="128"/>
      <c r="BA26" s="128"/>
      <c r="BB26" s="129"/>
      <c r="BC26" s="190">
        <f t="shared" si="2"/>
        <v>62</v>
      </c>
      <c r="BD26" s="57"/>
    </row>
    <row r="27" spans="1:56" ht="19.5" thickBot="1">
      <c r="A27" s="432"/>
      <c r="B27" s="447" t="s">
        <v>32</v>
      </c>
      <c r="C27" s="447" t="s">
        <v>93</v>
      </c>
      <c r="D27" s="76" t="s">
        <v>17</v>
      </c>
      <c r="E27" s="77">
        <f>SUM(E29)</f>
        <v>10</v>
      </c>
      <c r="F27" s="77">
        <f aca="true" t="shared" si="12" ref="F27:T27">SUM(F29)</f>
        <v>8</v>
      </c>
      <c r="G27" s="77">
        <f t="shared" si="12"/>
        <v>10</v>
      </c>
      <c r="H27" s="77">
        <f t="shared" si="12"/>
        <v>8</v>
      </c>
      <c r="I27" s="77">
        <f t="shared" si="12"/>
        <v>10</v>
      </c>
      <c r="J27" s="77">
        <f t="shared" si="12"/>
        <v>0</v>
      </c>
      <c r="K27" s="77">
        <f t="shared" si="12"/>
        <v>0</v>
      </c>
      <c r="L27" s="77">
        <f t="shared" si="12"/>
        <v>0</v>
      </c>
      <c r="M27" s="77">
        <f t="shared" si="12"/>
        <v>0</v>
      </c>
      <c r="N27" s="77">
        <f t="shared" si="12"/>
        <v>0</v>
      </c>
      <c r="O27" s="77">
        <f t="shared" si="12"/>
        <v>10</v>
      </c>
      <c r="P27" s="77">
        <f t="shared" si="12"/>
        <v>0</v>
      </c>
      <c r="Q27" s="77">
        <f t="shared" si="12"/>
        <v>0</v>
      </c>
      <c r="R27" s="77">
        <f t="shared" si="12"/>
        <v>0</v>
      </c>
      <c r="S27" s="77">
        <f t="shared" si="12"/>
        <v>0</v>
      </c>
      <c r="T27" s="77">
        <f t="shared" si="12"/>
        <v>0</v>
      </c>
      <c r="U27" s="105">
        <f>SUM(E27:T27)</f>
        <v>56</v>
      </c>
      <c r="V27" s="36"/>
      <c r="W27" s="21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217"/>
      <c r="AR27" s="217"/>
      <c r="AS27" s="77"/>
      <c r="AT27" s="43"/>
      <c r="AU27" s="127"/>
      <c r="AV27" s="128"/>
      <c r="AW27" s="128"/>
      <c r="AX27" s="128"/>
      <c r="AY27" s="128"/>
      <c r="AZ27" s="128"/>
      <c r="BA27" s="128"/>
      <c r="BB27" s="129"/>
      <c r="BC27" s="190">
        <f t="shared" si="2"/>
        <v>56</v>
      </c>
      <c r="BD27" s="57"/>
    </row>
    <row r="28" spans="1:56" ht="19.5" thickBot="1">
      <c r="A28" s="432"/>
      <c r="B28" s="448"/>
      <c r="C28" s="448"/>
      <c r="D28" s="76" t="s">
        <v>18</v>
      </c>
      <c r="E28" s="77">
        <f>SUM(E30)</f>
        <v>4</v>
      </c>
      <c r="F28" s="77">
        <f aca="true" t="shared" si="13" ref="F28:T28">SUM(F30)</f>
        <v>4</v>
      </c>
      <c r="G28" s="77">
        <f t="shared" si="13"/>
        <v>4</v>
      </c>
      <c r="H28" s="77">
        <f t="shared" si="13"/>
        <v>4</v>
      </c>
      <c r="I28" s="77">
        <f t="shared" si="13"/>
        <v>6</v>
      </c>
      <c r="J28" s="77">
        <f t="shared" si="13"/>
        <v>0</v>
      </c>
      <c r="K28" s="77">
        <f t="shared" si="13"/>
        <v>0</v>
      </c>
      <c r="L28" s="77">
        <f t="shared" si="13"/>
        <v>0</v>
      </c>
      <c r="M28" s="77">
        <f t="shared" si="13"/>
        <v>0</v>
      </c>
      <c r="N28" s="77">
        <f t="shared" si="13"/>
        <v>0</v>
      </c>
      <c r="O28" s="77">
        <f t="shared" si="13"/>
        <v>6</v>
      </c>
      <c r="P28" s="77">
        <f t="shared" si="13"/>
        <v>0</v>
      </c>
      <c r="Q28" s="77">
        <f t="shared" si="13"/>
        <v>0</v>
      </c>
      <c r="R28" s="77">
        <f t="shared" si="13"/>
        <v>0</v>
      </c>
      <c r="S28" s="77">
        <f t="shared" si="13"/>
        <v>0</v>
      </c>
      <c r="T28" s="77">
        <f t="shared" si="13"/>
        <v>0</v>
      </c>
      <c r="U28" s="105">
        <f>SUM(E28:T28)</f>
        <v>28</v>
      </c>
      <c r="V28" s="36"/>
      <c r="W28" s="21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217"/>
      <c r="AR28" s="217"/>
      <c r="AS28" s="77"/>
      <c r="AT28" s="43"/>
      <c r="AU28" s="127"/>
      <c r="AV28" s="128"/>
      <c r="AW28" s="128"/>
      <c r="AX28" s="128"/>
      <c r="AY28" s="128"/>
      <c r="AZ28" s="128"/>
      <c r="BA28" s="128"/>
      <c r="BB28" s="129"/>
      <c r="BC28" s="190">
        <f t="shared" si="2"/>
        <v>28</v>
      </c>
      <c r="BD28" s="57"/>
    </row>
    <row r="29" spans="1:56" ht="19.5" thickBot="1">
      <c r="A29" s="432"/>
      <c r="B29" s="331" t="s">
        <v>147</v>
      </c>
      <c r="C29" s="331" t="s">
        <v>148</v>
      </c>
      <c r="D29" s="132" t="s">
        <v>17</v>
      </c>
      <c r="E29" s="133">
        <v>10</v>
      </c>
      <c r="F29" s="133">
        <v>8</v>
      </c>
      <c r="G29" s="133">
        <v>10</v>
      </c>
      <c r="H29" s="133">
        <v>8</v>
      </c>
      <c r="I29" s="133">
        <v>10</v>
      </c>
      <c r="J29" s="131"/>
      <c r="K29" s="131"/>
      <c r="L29" s="131"/>
      <c r="M29" s="131"/>
      <c r="N29" s="131"/>
      <c r="O29" s="133">
        <v>10</v>
      </c>
      <c r="P29" s="243"/>
      <c r="Q29" s="243"/>
      <c r="R29" s="243"/>
      <c r="S29" s="243"/>
      <c r="T29" s="243"/>
      <c r="U29" s="105">
        <f>SUM(O29,E29:I29)</f>
        <v>56</v>
      </c>
      <c r="V29" s="36"/>
      <c r="W29" s="171"/>
      <c r="X29" s="133"/>
      <c r="Y29" s="133"/>
      <c r="Z29" s="133"/>
      <c r="AA29" s="133"/>
      <c r="AB29" s="133"/>
      <c r="AC29" s="133"/>
      <c r="AD29" s="133"/>
      <c r="AE29" s="131"/>
      <c r="AF29" s="131"/>
      <c r="AG29" s="131"/>
      <c r="AH29" s="131"/>
      <c r="AI29" s="131"/>
      <c r="AJ29" s="131"/>
      <c r="AK29" s="243"/>
      <c r="AL29" s="252"/>
      <c r="AM29" s="252"/>
      <c r="AN29" s="252"/>
      <c r="AO29" s="252"/>
      <c r="AP29" s="252"/>
      <c r="AQ29" s="259"/>
      <c r="AR29" s="259"/>
      <c r="AS29" s="172"/>
      <c r="AT29" s="43"/>
      <c r="AU29" s="127"/>
      <c r="AV29" s="128"/>
      <c r="AW29" s="128"/>
      <c r="AX29" s="128"/>
      <c r="AY29" s="128"/>
      <c r="AZ29" s="128"/>
      <c r="BA29" s="128"/>
      <c r="BB29" s="129"/>
      <c r="BC29" s="190">
        <f t="shared" si="2"/>
        <v>56</v>
      </c>
      <c r="BD29" s="57"/>
    </row>
    <row r="30" spans="1:56" ht="19.5" thickBot="1">
      <c r="A30" s="432"/>
      <c r="B30" s="332"/>
      <c r="C30" s="332"/>
      <c r="D30" s="132" t="s">
        <v>18</v>
      </c>
      <c r="E30" s="133">
        <v>4</v>
      </c>
      <c r="F30" s="133">
        <v>4</v>
      </c>
      <c r="G30" s="133">
        <v>4</v>
      </c>
      <c r="H30" s="133">
        <v>4</v>
      </c>
      <c r="I30" s="133">
        <v>6</v>
      </c>
      <c r="J30" s="131"/>
      <c r="K30" s="131"/>
      <c r="L30" s="131"/>
      <c r="M30" s="131"/>
      <c r="N30" s="131"/>
      <c r="O30" s="133">
        <v>6</v>
      </c>
      <c r="P30" s="243"/>
      <c r="Q30" s="243"/>
      <c r="R30" s="243"/>
      <c r="S30" s="243"/>
      <c r="T30" s="243"/>
      <c r="U30" s="105">
        <f>SUM(O30,E30:I30)</f>
        <v>28</v>
      </c>
      <c r="V30" s="36"/>
      <c r="W30" s="171"/>
      <c r="X30" s="133"/>
      <c r="Y30" s="133"/>
      <c r="Z30" s="133"/>
      <c r="AA30" s="133"/>
      <c r="AB30" s="133"/>
      <c r="AC30" s="133"/>
      <c r="AD30" s="133"/>
      <c r="AE30" s="131"/>
      <c r="AF30" s="131"/>
      <c r="AG30" s="131"/>
      <c r="AH30" s="131"/>
      <c r="AI30" s="131"/>
      <c r="AJ30" s="131"/>
      <c r="AK30" s="243"/>
      <c r="AL30" s="252"/>
      <c r="AM30" s="252"/>
      <c r="AN30" s="252"/>
      <c r="AO30" s="252"/>
      <c r="AP30" s="252"/>
      <c r="AQ30" s="259"/>
      <c r="AR30" s="259"/>
      <c r="AS30" s="172"/>
      <c r="AT30" s="43"/>
      <c r="AU30" s="127"/>
      <c r="AV30" s="128"/>
      <c r="AW30" s="128"/>
      <c r="AX30" s="128"/>
      <c r="AY30" s="128"/>
      <c r="AZ30" s="128"/>
      <c r="BA30" s="128"/>
      <c r="BB30" s="129"/>
      <c r="BC30" s="190">
        <f t="shared" si="2"/>
        <v>28</v>
      </c>
      <c r="BD30" s="57"/>
    </row>
    <row r="31" spans="1:56" ht="19.5" thickBot="1">
      <c r="A31" s="432"/>
      <c r="B31" s="406" t="s">
        <v>57</v>
      </c>
      <c r="C31" s="408" t="s">
        <v>37</v>
      </c>
      <c r="D31" s="145" t="s">
        <v>17</v>
      </c>
      <c r="E31" s="149">
        <f>SUM(E33)</f>
        <v>10</v>
      </c>
      <c r="F31" s="149">
        <f aca="true" t="shared" si="14" ref="F31:T31">SUM(F33)</f>
        <v>12</v>
      </c>
      <c r="G31" s="149">
        <f t="shared" si="14"/>
        <v>10</v>
      </c>
      <c r="H31" s="149">
        <f t="shared" si="14"/>
        <v>8</v>
      </c>
      <c r="I31" s="149">
        <f t="shared" si="14"/>
        <v>8</v>
      </c>
      <c r="J31" s="149">
        <f t="shared" si="14"/>
        <v>0</v>
      </c>
      <c r="K31" s="149">
        <f t="shared" si="14"/>
        <v>0</v>
      </c>
      <c r="L31" s="149">
        <f t="shared" si="14"/>
        <v>0</v>
      </c>
      <c r="M31" s="149">
        <f t="shared" si="14"/>
        <v>0</v>
      </c>
      <c r="N31" s="149">
        <f t="shared" si="14"/>
        <v>0</v>
      </c>
      <c r="O31" s="149">
        <f t="shared" si="14"/>
        <v>8</v>
      </c>
      <c r="P31" s="149">
        <f t="shared" si="14"/>
        <v>0</v>
      </c>
      <c r="Q31" s="149">
        <f t="shared" si="14"/>
        <v>0</v>
      </c>
      <c r="R31" s="149">
        <f t="shared" si="14"/>
        <v>0</v>
      </c>
      <c r="S31" s="149">
        <f t="shared" si="14"/>
        <v>0</v>
      </c>
      <c r="T31" s="149">
        <f t="shared" si="14"/>
        <v>0</v>
      </c>
      <c r="U31" s="204">
        <f aca="true" t="shared" si="15" ref="U31:U36">SUM(E31:T31)</f>
        <v>56</v>
      </c>
      <c r="V31" s="36"/>
      <c r="W31" s="149">
        <f>SUM(W33)</f>
        <v>34</v>
      </c>
      <c r="X31" s="149">
        <f aca="true" t="shared" si="16" ref="X31:AS31">SUM(X33)</f>
        <v>34</v>
      </c>
      <c r="Y31" s="149">
        <f t="shared" si="16"/>
        <v>34</v>
      </c>
      <c r="Z31" s="149">
        <f t="shared" si="16"/>
        <v>34</v>
      </c>
      <c r="AA31" s="149">
        <f t="shared" si="16"/>
        <v>34</v>
      </c>
      <c r="AB31" s="149">
        <f t="shared" si="16"/>
        <v>34</v>
      </c>
      <c r="AC31" s="149">
        <f t="shared" si="16"/>
        <v>34</v>
      </c>
      <c r="AD31" s="149">
        <f t="shared" si="16"/>
        <v>34</v>
      </c>
      <c r="AE31" s="149">
        <f t="shared" si="16"/>
        <v>0</v>
      </c>
      <c r="AF31" s="149">
        <f t="shared" si="16"/>
        <v>0</v>
      </c>
      <c r="AG31" s="149">
        <f t="shared" si="16"/>
        <v>0</v>
      </c>
      <c r="AH31" s="149">
        <f t="shared" si="16"/>
        <v>0</v>
      </c>
      <c r="AI31" s="149">
        <f t="shared" si="16"/>
        <v>0</v>
      </c>
      <c r="AJ31" s="149">
        <f t="shared" si="16"/>
        <v>0</v>
      </c>
      <c r="AK31" s="149">
        <f t="shared" si="16"/>
        <v>0</v>
      </c>
      <c r="AL31" s="149">
        <f t="shared" si="16"/>
        <v>0</v>
      </c>
      <c r="AM31" s="149">
        <f t="shared" si="16"/>
        <v>0</v>
      </c>
      <c r="AN31" s="149">
        <f t="shared" si="16"/>
        <v>0</v>
      </c>
      <c r="AO31" s="149">
        <f t="shared" si="16"/>
        <v>0</v>
      </c>
      <c r="AP31" s="149">
        <f t="shared" si="16"/>
        <v>0</v>
      </c>
      <c r="AQ31" s="149">
        <f t="shared" si="16"/>
        <v>0</v>
      </c>
      <c r="AR31" s="149">
        <f t="shared" si="16"/>
        <v>0</v>
      </c>
      <c r="AS31" s="149">
        <f t="shared" si="16"/>
        <v>34</v>
      </c>
      <c r="AT31" s="207">
        <f aca="true" t="shared" si="17" ref="AT31:AT40">SUM(W31:AS31)</f>
        <v>306</v>
      </c>
      <c r="AU31" s="127"/>
      <c r="AV31" s="128"/>
      <c r="AW31" s="128"/>
      <c r="AX31" s="128"/>
      <c r="AY31" s="128"/>
      <c r="AZ31" s="128"/>
      <c r="BA31" s="128"/>
      <c r="BB31" s="129"/>
      <c r="BC31" s="190">
        <f t="shared" si="2"/>
        <v>362</v>
      </c>
      <c r="BD31" s="57"/>
    </row>
    <row r="32" spans="1:56" ht="19.5" thickBot="1">
      <c r="A32" s="432"/>
      <c r="B32" s="407"/>
      <c r="C32" s="409"/>
      <c r="D32" s="147" t="s">
        <v>51</v>
      </c>
      <c r="E32" s="149">
        <f>SUM(E34)</f>
        <v>5</v>
      </c>
      <c r="F32" s="149">
        <f aca="true" t="shared" si="18" ref="F32:T32">SUM(F34)</f>
        <v>5</v>
      </c>
      <c r="G32" s="149">
        <f t="shared" si="18"/>
        <v>5</v>
      </c>
      <c r="H32" s="149">
        <f t="shared" si="18"/>
        <v>3</v>
      </c>
      <c r="I32" s="149">
        <f t="shared" si="18"/>
        <v>2</v>
      </c>
      <c r="J32" s="149">
        <f t="shared" si="18"/>
        <v>0</v>
      </c>
      <c r="K32" s="149">
        <f t="shared" si="18"/>
        <v>0</v>
      </c>
      <c r="L32" s="149">
        <f t="shared" si="18"/>
        <v>0</v>
      </c>
      <c r="M32" s="149">
        <f t="shared" si="18"/>
        <v>0</v>
      </c>
      <c r="N32" s="149">
        <f t="shared" si="18"/>
        <v>0</v>
      </c>
      <c r="O32" s="149">
        <f t="shared" si="18"/>
        <v>2</v>
      </c>
      <c r="P32" s="149">
        <f t="shared" si="18"/>
        <v>0</v>
      </c>
      <c r="Q32" s="149">
        <f t="shared" si="18"/>
        <v>0</v>
      </c>
      <c r="R32" s="149">
        <f t="shared" si="18"/>
        <v>0</v>
      </c>
      <c r="S32" s="149">
        <f t="shared" si="18"/>
        <v>0</v>
      </c>
      <c r="T32" s="149">
        <f t="shared" si="18"/>
        <v>0</v>
      </c>
      <c r="U32" s="204">
        <f t="shared" si="15"/>
        <v>22</v>
      </c>
      <c r="V32" s="36"/>
      <c r="W32" s="149">
        <f>SUM(W34)</f>
        <v>17</v>
      </c>
      <c r="X32" s="149">
        <f aca="true" t="shared" si="19" ref="X32:AS32">SUM(X34)</f>
        <v>17</v>
      </c>
      <c r="Y32" s="149">
        <f t="shared" si="19"/>
        <v>17</v>
      </c>
      <c r="Z32" s="149">
        <f t="shared" si="19"/>
        <v>17</v>
      </c>
      <c r="AA32" s="149">
        <f t="shared" si="19"/>
        <v>17</v>
      </c>
      <c r="AB32" s="149">
        <f t="shared" si="19"/>
        <v>17</v>
      </c>
      <c r="AC32" s="149">
        <f t="shared" si="19"/>
        <v>17</v>
      </c>
      <c r="AD32" s="149">
        <f t="shared" si="19"/>
        <v>17</v>
      </c>
      <c r="AE32" s="149">
        <f t="shared" si="19"/>
        <v>0</v>
      </c>
      <c r="AF32" s="149">
        <f t="shared" si="19"/>
        <v>0</v>
      </c>
      <c r="AG32" s="149">
        <f t="shared" si="19"/>
        <v>0</v>
      </c>
      <c r="AH32" s="149">
        <f t="shared" si="19"/>
        <v>0</v>
      </c>
      <c r="AI32" s="149">
        <f t="shared" si="19"/>
        <v>0</v>
      </c>
      <c r="AJ32" s="149">
        <f t="shared" si="19"/>
        <v>0</v>
      </c>
      <c r="AK32" s="149">
        <f t="shared" si="19"/>
        <v>0</v>
      </c>
      <c r="AL32" s="149">
        <f t="shared" si="19"/>
        <v>0</v>
      </c>
      <c r="AM32" s="149">
        <f t="shared" si="19"/>
        <v>0</v>
      </c>
      <c r="AN32" s="149">
        <f t="shared" si="19"/>
        <v>0</v>
      </c>
      <c r="AO32" s="149">
        <f t="shared" si="19"/>
        <v>0</v>
      </c>
      <c r="AP32" s="149">
        <f t="shared" si="19"/>
        <v>0</v>
      </c>
      <c r="AQ32" s="149">
        <f t="shared" si="19"/>
        <v>0</v>
      </c>
      <c r="AR32" s="149">
        <f t="shared" si="19"/>
        <v>0</v>
      </c>
      <c r="AS32" s="149">
        <f t="shared" si="19"/>
        <v>17</v>
      </c>
      <c r="AT32" s="207">
        <f t="shared" si="17"/>
        <v>153</v>
      </c>
      <c r="AU32" s="127"/>
      <c r="AV32" s="128"/>
      <c r="AW32" s="128"/>
      <c r="AX32" s="128"/>
      <c r="AY32" s="128"/>
      <c r="AZ32" s="128"/>
      <c r="BA32" s="128"/>
      <c r="BB32" s="129"/>
      <c r="BC32" s="190">
        <f t="shared" si="2"/>
        <v>175</v>
      </c>
      <c r="BD32" s="57"/>
    </row>
    <row r="33" spans="1:57" ht="20.25" thickBot="1" thickTop="1">
      <c r="A33" s="432"/>
      <c r="B33" s="410" t="s">
        <v>58</v>
      </c>
      <c r="C33" s="412" t="s">
        <v>97</v>
      </c>
      <c r="D33" s="148" t="s">
        <v>17</v>
      </c>
      <c r="E33" s="149">
        <f aca="true" t="shared" si="20" ref="E33:T33">SUM(E35,E45,E55)</f>
        <v>10</v>
      </c>
      <c r="F33" s="149">
        <f t="shared" si="20"/>
        <v>12</v>
      </c>
      <c r="G33" s="149">
        <f t="shared" si="20"/>
        <v>10</v>
      </c>
      <c r="H33" s="149">
        <f t="shared" si="20"/>
        <v>8</v>
      </c>
      <c r="I33" s="149">
        <f t="shared" si="20"/>
        <v>8</v>
      </c>
      <c r="J33" s="149">
        <f t="shared" si="20"/>
        <v>0</v>
      </c>
      <c r="K33" s="149">
        <f t="shared" si="20"/>
        <v>0</v>
      </c>
      <c r="L33" s="149">
        <f t="shared" si="20"/>
        <v>0</v>
      </c>
      <c r="M33" s="149">
        <f t="shared" si="20"/>
        <v>0</v>
      </c>
      <c r="N33" s="149">
        <f t="shared" si="20"/>
        <v>0</v>
      </c>
      <c r="O33" s="149">
        <f t="shared" si="20"/>
        <v>8</v>
      </c>
      <c r="P33" s="149">
        <f t="shared" si="20"/>
        <v>0</v>
      </c>
      <c r="Q33" s="149">
        <f t="shared" si="20"/>
        <v>0</v>
      </c>
      <c r="R33" s="149">
        <f t="shared" si="20"/>
        <v>0</v>
      </c>
      <c r="S33" s="149">
        <f t="shared" si="20"/>
        <v>0</v>
      </c>
      <c r="T33" s="149">
        <f t="shared" si="20"/>
        <v>0</v>
      </c>
      <c r="U33" s="204">
        <f t="shared" si="15"/>
        <v>56</v>
      </c>
      <c r="V33" s="36"/>
      <c r="W33" s="146">
        <f aca="true" t="shared" si="21" ref="W33:AS33">SUM(W35,W45,W55,W64,W72,W76)</f>
        <v>34</v>
      </c>
      <c r="X33" s="146">
        <f t="shared" si="21"/>
        <v>34</v>
      </c>
      <c r="Y33" s="146">
        <f t="shared" si="21"/>
        <v>34</v>
      </c>
      <c r="Z33" s="146">
        <f t="shared" si="21"/>
        <v>34</v>
      </c>
      <c r="AA33" s="146">
        <f t="shared" si="21"/>
        <v>34</v>
      </c>
      <c r="AB33" s="146">
        <f t="shared" si="21"/>
        <v>34</v>
      </c>
      <c r="AC33" s="146">
        <f t="shared" si="21"/>
        <v>34</v>
      </c>
      <c r="AD33" s="146">
        <f t="shared" si="21"/>
        <v>34</v>
      </c>
      <c r="AE33" s="146">
        <f t="shared" si="21"/>
        <v>0</v>
      </c>
      <c r="AF33" s="146">
        <f t="shared" si="21"/>
        <v>0</v>
      </c>
      <c r="AG33" s="146">
        <f t="shared" si="21"/>
        <v>0</v>
      </c>
      <c r="AH33" s="146">
        <f t="shared" si="21"/>
        <v>0</v>
      </c>
      <c r="AI33" s="146">
        <f t="shared" si="21"/>
        <v>0</v>
      </c>
      <c r="AJ33" s="146">
        <f t="shared" si="21"/>
        <v>0</v>
      </c>
      <c r="AK33" s="146">
        <f t="shared" si="21"/>
        <v>0</v>
      </c>
      <c r="AL33" s="146">
        <f t="shared" si="21"/>
        <v>0</v>
      </c>
      <c r="AM33" s="146">
        <f t="shared" si="21"/>
        <v>0</v>
      </c>
      <c r="AN33" s="146">
        <f t="shared" si="21"/>
        <v>0</v>
      </c>
      <c r="AO33" s="146">
        <f t="shared" si="21"/>
        <v>0</v>
      </c>
      <c r="AP33" s="146">
        <f t="shared" si="21"/>
        <v>0</v>
      </c>
      <c r="AQ33" s="146">
        <f t="shared" si="21"/>
        <v>0</v>
      </c>
      <c r="AR33" s="146">
        <f t="shared" si="21"/>
        <v>0</v>
      </c>
      <c r="AS33" s="146">
        <f t="shared" si="21"/>
        <v>34</v>
      </c>
      <c r="AT33" s="207">
        <f t="shared" si="17"/>
        <v>306</v>
      </c>
      <c r="AU33" s="127"/>
      <c r="AV33" s="128"/>
      <c r="AW33" s="128"/>
      <c r="AX33" s="128"/>
      <c r="AY33" s="128"/>
      <c r="AZ33" s="128"/>
      <c r="BA33" s="128"/>
      <c r="BB33" s="129"/>
      <c r="BC33" s="190">
        <f t="shared" si="2"/>
        <v>362</v>
      </c>
      <c r="BD33" s="57"/>
      <c r="BE33" s="31"/>
    </row>
    <row r="34" spans="1:56" ht="19.5" thickBot="1">
      <c r="A34" s="432"/>
      <c r="B34" s="411"/>
      <c r="C34" s="413"/>
      <c r="D34" s="148" t="s">
        <v>18</v>
      </c>
      <c r="E34" s="149">
        <f aca="true" t="shared" si="22" ref="E34:T34">SUM(E36,E46,E56)</f>
        <v>5</v>
      </c>
      <c r="F34" s="149">
        <f t="shared" si="22"/>
        <v>5</v>
      </c>
      <c r="G34" s="149">
        <f t="shared" si="22"/>
        <v>5</v>
      </c>
      <c r="H34" s="149">
        <f t="shared" si="22"/>
        <v>3</v>
      </c>
      <c r="I34" s="149">
        <f t="shared" si="22"/>
        <v>2</v>
      </c>
      <c r="J34" s="149">
        <f t="shared" si="22"/>
        <v>0</v>
      </c>
      <c r="K34" s="149">
        <f t="shared" si="22"/>
        <v>0</v>
      </c>
      <c r="L34" s="149">
        <f t="shared" si="22"/>
        <v>0</v>
      </c>
      <c r="M34" s="149">
        <f t="shared" si="22"/>
        <v>0</v>
      </c>
      <c r="N34" s="149">
        <f t="shared" si="22"/>
        <v>0</v>
      </c>
      <c r="O34" s="149">
        <f t="shared" si="22"/>
        <v>2</v>
      </c>
      <c r="P34" s="149">
        <f t="shared" si="22"/>
        <v>0</v>
      </c>
      <c r="Q34" s="149">
        <f t="shared" si="22"/>
        <v>0</v>
      </c>
      <c r="R34" s="149">
        <f t="shared" si="22"/>
        <v>0</v>
      </c>
      <c r="S34" s="149">
        <f t="shared" si="22"/>
        <v>0</v>
      </c>
      <c r="T34" s="149">
        <f t="shared" si="22"/>
        <v>0</v>
      </c>
      <c r="U34" s="149">
        <f t="shared" si="15"/>
        <v>22</v>
      </c>
      <c r="V34" s="36"/>
      <c r="W34" s="146">
        <f aca="true" t="shared" si="23" ref="W34:AS34">SUM(W36,W46,W56,W65,W73,W77)</f>
        <v>17</v>
      </c>
      <c r="X34" s="146">
        <f t="shared" si="23"/>
        <v>17</v>
      </c>
      <c r="Y34" s="146">
        <f t="shared" si="23"/>
        <v>17</v>
      </c>
      <c r="Z34" s="146">
        <f t="shared" si="23"/>
        <v>17</v>
      </c>
      <c r="AA34" s="146">
        <f t="shared" si="23"/>
        <v>17</v>
      </c>
      <c r="AB34" s="146">
        <f t="shared" si="23"/>
        <v>17</v>
      </c>
      <c r="AC34" s="146">
        <f t="shared" si="23"/>
        <v>17</v>
      </c>
      <c r="AD34" s="146">
        <f t="shared" si="23"/>
        <v>17</v>
      </c>
      <c r="AE34" s="146">
        <f t="shared" si="23"/>
        <v>0</v>
      </c>
      <c r="AF34" s="146">
        <f t="shared" si="23"/>
        <v>0</v>
      </c>
      <c r="AG34" s="146">
        <f t="shared" si="23"/>
        <v>0</v>
      </c>
      <c r="AH34" s="146">
        <f t="shared" si="23"/>
        <v>0</v>
      </c>
      <c r="AI34" s="146">
        <f t="shared" si="23"/>
        <v>0</v>
      </c>
      <c r="AJ34" s="146">
        <f t="shared" si="23"/>
        <v>0</v>
      </c>
      <c r="AK34" s="146">
        <f t="shared" si="23"/>
        <v>0</v>
      </c>
      <c r="AL34" s="146">
        <f t="shared" si="23"/>
        <v>0</v>
      </c>
      <c r="AM34" s="146">
        <f t="shared" si="23"/>
        <v>0</v>
      </c>
      <c r="AN34" s="146">
        <f t="shared" si="23"/>
        <v>0</v>
      </c>
      <c r="AO34" s="146">
        <f t="shared" si="23"/>
        <v>0</v>
      </c>
      <c r="AP34" s="146">
        <f t="shared" si="23"/>
        <v>0</v>
      </c>
      <c r="AQ34" s="146">
        <f t="shared" si="23"/>
        <v>0</v>
      </c>
      <c r="AR34" s="146">
        <f t="shared" si="23"/>
        <v>0</v>
      </c>
      <c r="AS34" s="146">
        <f t="shared" si="23"/>
        <v>17</v>
      </c>
      <c r="AT34" s="207">
        <f t="shared" si="17"/>
        <v>153</v>
      </c>
      <c r="AU34" s="127"/>
      <c r="AV34" s="128"/>
      <c r="AW34" s="128"/>
      <c r="AX34" s="128"/>
      <c r="AY34" s="128"/>
      <c r="AZ34" s="128"/>
      <c r="BA34" s="128"/>
      <c r="BB34" s="129"/>
      <c r="BC34" s="190">
        <f t="shared" si="2"/>
        <v>175</v>
      </c>
      <c r="BD34" s="57"/>
    </row>
    <row r="35" spans="1:56" ht="19.5" thickBot="1">
      <c r="A35" s="431"/>
      <c r="B35" s="401" t="s">
        <v>42</v>
      </c>
      <c r="C35" s="453" t="s">
        <v>117</v>
      </c>
      <c r="D35" s="186" t="s">
        <v>17</v>
      </c>
      <c r="E35" s="184">
        <f>SUM(E37,E39)</f>
        <v>6</v>
      </c>
      <c r="F35" s="184">
        <f aca="true" t="shared" si="24" ref="F35:T35">SUM(F37,F39)</f>
        <v>6</v>
      </c>
      <c r="G35" s="184">
        <f t="shared" si="24"/>
        <v>6</v>
      </c>
      <c r="H35" s="184">
        <f t="shared" si="24"/>
        <v>4</v>
      </c>
      <c r="I35" s="184">
        <f t="shared" si="24"/>
        <v>4</v>
      </c>
      <c r="J35" s="184">
        <f t="shared" si="24"/>
        <v>0</v>
      </c>
      <c r="K35" s="184">
        <f t="shared" si="24"/>
        <v>0</v>
      </c>
      <c r="L35" s="184">
        <f t="shared" si="24"/>
        <v>0</v>
      </c>
      <c r="M35" s="184">
        <f t="shared" si="24"/>
        <v>0</v>
      </c>
      <c r="N35" s="184">
        <f t="shared" si="24"/>
        <v>0</v>
      </c>
      <c r="O35" s="184">
        <f t="shared" si="24"/>
        <v>4</v>
      </c>
      <c r="P35" s="184">
        <f t="shared" si="24"/>
        <v>0</v>
      </c>
      <c r="Q35" s="184">
        <f t="shared" si="24"/>
        <v>0</v>
      </c>
      <c r="R35" s="184">
        <f t="shared" si="24"/>
        <v>0</v>
      </c>
      <c r="S35" s="184">
        <f t="shared" si="24"/>
        <v>0</v>
      </c>
      <c r="T35" s="184">
        <f t="shared" si="24"/>
        <v>0</v>
      </c>
      <c r="U35" s="184">
        <f t="shared" si="15"/>
        <v>30</v>
      </c>
      <c r="V35" s="33"/>
      <c r="W35" s="185">
        <f aca="true" t="shared" si="25" ref="W35:AD36">SUM(W37,W39,W41)</f>
        <v>4</v>
      </c>
      <c r="X35" s="185">
        <f t="shared" si="25"/>
        <v>2</v>
      </c>
      <c r="Y35" s="185">
        <f t="shared" si="25"/>
        <v>4</v>
      </c>
      <c r="Z35" s="185">
        <f t="shared" si="25"/>
        <v>2</v>
      </c>
      <c r="AA35" s="185">
        <f t="shared" si="25"/>
        <v>4</v>
      </c>
      <c r="AB35" s="185">
        <f t="shared" si="25"/>
        <v>2</v>
      </c>
      <c r="AC35" s="185">
        <f t="shared" si="25"/>
        <v>4</v>
      </c>
      <c r="AD35" s="185">
        <f t="shared" si="25"/>
        <v>2</v>
      </c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>
        <f>SUM(AS37,AS39,AS41)</f>
        <v>3</v>
      </c>
      <c r="AT35" s="205">
        <f>SUM(AS35,W35:AD35)</f>
        <v>27</v>
      </c>
      <c r="AU35" s="127"/>
      <c r="AV35" s="128"/>
      <c r="AW35" s="128"/>
      <c r="AX35" s="128"/>
      <c r="AY35" s="128"/>
      <c r="AZ35" s="128"/>
      <c r="BA35" s="128"/>
      <c r="BB35" s="129"/>
      <c r="BC35" s="190">
        <f t="shared" si="2"/>
        <v>57</v>
      </c>
      <c r="BD35" s="57"/>
    </row>
    <row r="36" spans="1:56" ht="43.5" customHeight="1" thickBot="1">
      <c r="A36" s="431"/>
      <c r="B36" s="402"/>
      <c r="C36" s="454"/>
      <c r="D36" s="186" t="s">
        <v>18</v>
      </c>
      <c r="E36" s="184">
        <f>SUM(E38,E40)</f>
        <v>3</v>
      </c>
      <c r="F36" s="184">
        <f aca="true" t="shared" si="26" ref="F36:T36">SUM(F38,F40)</f>
        <v>3</v>
      </c>
      <c r="G36" s="184">
        <f t="shared" si="26"/>
        <v>3</v>
      </c>
      <c r="H36" s="184">
        <f t="shared" si="26"/>
        <v>2</v>
      </c>
      <c r="I36" s="184">
        <f t="shared" si="26"/>
        <v>2</v>
      </c>
      <c r="J36" s="184">
        <f t="shared" si="26"/>
        <v>0</v>
      </c>
      <c r="K36" s="184">
        <f t="shared" si="26"/>
        <v>0</v>
      </c>
      <c r="L36" s="184">
        <f t="shared" si="26"/>
        <v>0</v>
      </c>
      <c r="M36" s="184">
        <f t="shared" si="26"/>
        <v>0</v>
      </c>
      <c r="N36" s="184">
        <f t="shared" si="26"/>
        <v>0</v>
      </c>
      <c r="O36" s="184">
        <f t="shared" si="26"/>
        <v>2</v>
      </c>
      <c r="P36" s="184">
        <f t="shared" si="26"/>
        <v>0</v>
      </c>
      <c r="Q36" s="184">
        <f t="shared" si="26"/>
        <v>0</v>
      </c>
      <c r="R36" s="184">
        <f t="shared" si="26"/>
        <v>0</v>
      </c>
      <c r="S36" s="184">
        <f t="shared" si="26"/>
        <v>0</v>
      </c>
      <c r="T36" s="184">
        <f t="shared" si="26"/>
        <v>0</v>
      </c>
      <c r="U36" s="184">
        <f t="shared" si="15"/>
        <v>15</v>
      </c>
      <c r="V36" s="33"/>
      <c r="W36" s="185">
        <f t="shared" si="25"/>
        <v>2</v>
      </c>
      <c r="X36" s="185">
        <f t="shared" si="25"/>
        <v>1</v>
      </c>
      <c r="Y36" s="185">
        <f t="shared" si="25"/>
        <v>2</v>
      </c>
      <c r="Z36" s="185">
        <f t="shared" si="25"/>
        <v>1</v>
      </c>
      <c r="AA36" s="185">
        <f t="shared" si="25"/>
        <v>2</v>
      </c>
      <c r="AB36" s="185">
        <f t="shared" si="25"/>
        <v>1</v>
      </c>
      <c r="AC36" s="185">
        <f t="shared" si="25"/>
        <v>2</v>
      </c>
      <c r="AD36" s="185">
        <f t="shared" si="25"/>
        <v>1</v>
      </c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>
        <f>SUM(AS38,AS40,AS42)</f>
        <v>1</v>
      </c>
      <c r="AT36" s="205">
        <f t="shared" si="17"/>
        <v>13</v>
      </c>
      <c r="AU36" s="127"/>
      <c r="AV36" s="128"/>
      <c r="AW36" s="128"/>
      <c r="AX36" s="128"/>
      <c r="AY36" s="128"/>
      <c r="AZ36" s="128"/>
      <c r="BA36" s="128"/>
      <c r="BB36" s="129"/>
      <c r="BC36" s="190">
        <f t="shared" si="2"/>
        <v>28</v>
      </c>
      <c r="BD36" s="57"/>
    </row>
    <row r="37" spans="1:56" ht="29.25" customHeight="1" thickBot="1">
      <c r="A37" s="431"/>
      <c r="B37" s="441" t="s">
        <v>150</v>
      </c>
      <c r="C37" s="443" t="s">
        <v>180</v>
      </c>
      <c r="D37" s="132" t="s">
        <v>17</v>
      </c>
      <c r="E37" s="133">
        <v>4</v>
      </c>
      <c r="F37" s="133">
        <v>4</v>
      </c>
      <c r="G37" s="133">
        <v>4</v>
      </c>
      <c r="H37" s="133">
        <v>2</v>
      </c>
      <c r="I37" s="133">
        <v>2</v>
      </c>
      <c r="J37" s="131"/>
      <c r="K37" s="131"/>
      <c r="L37" s="131"/>
      <c r="M37" s="131"/>
      <c r="N37" s="131"/>
      <c r="O37" s="133">
        <v>2</v>
      </c>
      <c r="P37" s="242"/>
      <c r="Q37" s="242"/>
      <c r="R37" s="242"/>
      <c r="S37" s="242"/>
      <c r="T37" s="242"/>
      <c r="U37" s="236">
        <f>SUM(E37:I37,O37)</f>
        <v>18</v>
      </c>
      <c r="V37" s="33"/>
      <c r="W37" s="234"/>
      <c r="X37" s="233"/>
      <c r="Y37" s="233"/>
      <c r="Z37" s="233"/>
      <c r="AA37" s="233"/>
      <c r="AB37" s="233"/>
      <c r="AC37" s="233"/>
      <c r="AD37" s="233"/>
      <c r="AE37" s="240"/>
      <c r="AF37" s="240"/>
      <c r="AG37" s="240"/>
      <c r="AH37" s="240"/>
      <c r="AI37" s="240"/>
      <c r="AJ37" s="240"/>
      <c r="AK37" s="235"/>
      <c r="AL37" s="235"/>
      <c r="AM37" s="235"/>
      <c r="AN37" s="235"/>
      <c r="AO37" s="235"/>
      <c r="AP37" s="235"/>
      <c r="AQ37" s="256"/>
      <c r="AR37" s="256"/>
      <c r="AS37" s="233"/>
      <c r="AT37" s="43"/>
      <c r="AU37" s="127"/>
      <c r="AV37" s="128"/>
      <c r="AW37" s="128"/>
      <c r="AX37" s="128"/>
      <c r="AY37" s="128"/>
      <c r="AZ37" s="128"/>
      <c r="BA37" s="128"/>
      <c r="BB37" s="129"/>
      <c r="BC37" s="190">
        <f t="shared" si="2"/>
        <v>18</v>
      </c>
      <c r="BD37" s="57"/>
    </row>
    <row r="38" spans="1:56" ht="36.75" customHeight="1" thickBot="1">
      <c r="A38" s="431"/>
      <c r="B38" s="442"/>
      <c r="C38" s="444"/>
      <c r="D38" s="132" t="s">
        <v>18</v>
      </c>
      <c r="E38" s="133">
        <v>2</v>
      </c>
      <c r="F38" s="133">
        <v>2</v>
      </c>
      <c r="G38" s="133">
        <v>2</v>
      </c>
      <c r="H38" s="133">
        <v>1</v>
      </c>
      <c r="I38" s="133">
        <v>1</v>
      </c>
      <c r="J38" s="131"/>
      <c r="K38" s="131"/>
      <c r="L38" s="131"/>
      <c r="M38" s="131"/>
      <c r="N38" s="131"/>
      <c r="O38" s="133">
        <v>1</v>
      </c>
      <c r="P38" s="242"/>
      <c r="Q38" s="242"/>
      <c r="R38" s="242"/>
      <c r="S38" s="242"/>
      <c r="T38" s="242"/>
      <c r="U38" s="236">
        <f>SUM(E38:I38,O38)</f>
        <v>9</v>
      </c>
      <c r="V38" s="33"/>
      <c r="W38" s="234"/>
      <c r="X38" s="233"/>
      <c r="Y38" s="233"/>
      <c r="Z38" s="233"/>
      <c r="AA38" s="233"/>
      <c r="AB38" s="233"/>
      <c r="AC38" s="233"/>
      <c r="AD38" s="233"/>
      <c r="AE38" s="240"/>
      <c r="AF38" s="240"/>
      <c r="AG38" s="240"/>
      <c r="AH38" s="240"/>
      <c r="AI38" s="240"/>
      <c r="AJ38" s="240"/>
      <c r="AK38" s="235"/>
      <c r="AL38" s="235"/>
      <c r="AM38" s="235"/>
      <c r="AN38" s="235"/>
      <c r="AO38" s="235"/>
      <c r="AP38" s="235"/>
      <c r="AQ38" s="256"/>
      <c r="AR38" s="256"/>
      <c r="AS38" s="233"/>
      <c r="AT38" s="43"/>
      <c r="AU38" s="127"/>
      <c r="AV38" s="128"/>
      <c r="AW38" s="128"/>
      <c r="AX38" s="128"/>
      <c r="AY38" s="128"/>
      <c r="AZ38" s="128"/>
      <c r="BA38" s="128"/>
      <c r="BB38" s="129"/>
      <c r="BC38" s="190">
        <f t="shared" si="2"/>
        <v>9</v>
      </c>
      <c r="BD38" s="57"/>
    </row>
    <row r="39" spans="1:56" ht="19.5" thickBot="1">
      <c r="A39" s="431"/>
      <c r="B39" s="418" t="s">
        <v>151</v>
      </c>
      <c r="C39" s="331" t="s">
        <v>174</v>
      </c>
      <c r="D39" s="132" t="s">
        <v>17</v>
      </c>
      <c r="E39" s="133">
        <v>2</v>
      </c>
      <c r="F39" s="133">
        <v>2</v>
      </c>
      <c r="G39" s="133">
        <v>2</v>
      </c>
      <c r="H39" s="133">
        <v>2</v>
      </c>
      <c r="I39" s="133">
        <v>2</v>
      </c>
      <c r="J39" s="131"/>
      <c r="K39" s="131"/>
      <c r="L39" s="131"/>
      <c r="M39" s="131"/>
      <c r="N39" s="131"/>
      <c r="O39" s="133">
        <v>2</v>
      </c>
      <c r="P39" s="243"/>
      <c r="Q39" s="243"/>
      <c r="R39" s="243"/>
      <c r="S39" s="243"/>
      <c r="T39" s="243"/>
      <c r="U39" s="105">
        <f>SUM(E39:T39)</f>
        <v>12</v>
      </c>
      <c r="V39" s="33"/>
      <c r="W39" s="239"/>
      <c r="X39" s="133"/>
      <c r="Y39" s="133"/>
      <c r="Z39" s="133"/>
      <c r="AA39" s="133"/>
      <c r="AB39" s="133"/>
      <c r="AC39" s="133"/>
      <c r="AD39" s="133"/>
      <c r="AE39" s="131"/>
      <c r="AF39" s="131"/>
      <c r="AG39" s="131"/>
      <c r="AH39" s="131"/>
      <c r="AI39" s="131"/>
      <c r="AJ39" s="131"/>
      <c r="AK39" s="243"/>
      <c r="AL39" s="257"/>
      <c r="AM39" s="257"/>
      <c r="AN39" s="257"/>
      <c r="AO39" s="257"/>
      <c r="AP39" s="257"/>
      <c r="AQ39" s="258"/>
      <c r="AR39" s="258"/>
      <c r="AS39" s="135"/>
      <c r="AT39" s="43">
        <f t="shared" si="17"/>
        <v>0</v>
      </c>
      <c r="AU39" s="127"/>
      <c r="AV39" s="128"/>
      <c r="AW39" s="128"/>
      <c r="AX39" s="128"/>
      <c r="AY39" s="128"/>
      <c r="AZ39" s="128"/>
      <c r="BA39" s="128"/>
      <c r="BB39" s="129"/>
      <c r="BC39" s="190">
        <f t="shared" si="2"/>
        <v>12</v>
      </c>
      <c r="BD39" s="57"/>
    </row>
    <row r="40" spans="1:56" ht="19.5" thickBot="1">
      <c r="A40" s="431"/>
      <c r="B40" s="418"/>
      <c r="C40" s="332"/>
      <c r="D40" s="132" t="s">
        <v>18</v>
      </c>
      <c r="E40" s="133">
        <v>1</v>
      </c>
      <c r="F40" s="133">
        <v>1</v>
      </c>
      <c r="G40" s="133">
        <v>1</v>
      </c>
      <c r="H40" s="133">
        <v>1</v>
      </c>
      <c r="I40" s="133">
        <v>1</v>
      </c>
      <c r="J40" s="131"/>
      <c r="K40" s="131"/>
      <c r="L40" s="131"/>
      <c r="M40" s="131"/>
      <c r="N40" s="131"/>
      <c r="O40" s="133">
        <v>1</v>
      </c>
      <c r="P40" s="243"/>
      <c r="Q40" s="243"/>
      <c r="R40" s="243"/>
      <c r="S40" s="243"/>
      <c r="T40" s="243"/>
      <c r="U40" s="105">
        <f>SUM(E40:T40)</f>
        <v>6</v>
      </c>
      <c r="V40" s="33"/>
      <c r="W40" s="134"/>
      <c r="X40" s="133"/>
      <c r="Y40" s="133"/>
      <c r="Z40" s="133"/>
      <c r="AA40" s="133"/>
      <c r="AB40" s="133"/>
      <c r="AC40" s="133"/>
      <c r="AD40" s="133"/>
      <c r="AE40" s="131"/>
      <c r="AF40" s="131"/>
      <c r="AG40" s="131"/>
      <c r="AH40" s="131"/>
      <c r="AI40" s="131"/>
      <c r="AJ40" s="131"/>
      <c r="AK40" s="243"/>
      <c r="AL40" s="250"/>
      <c r="AM40" s="250"/>
      <c r="AN40" s="250"/>
      <c r="AO40" s="250"/>
      <c r="AP40" s="250"/>
      <c r="AQ40" s="251"/>
      <c r="AR40" s="251"/>
      <c r="AS40" s="135"/>
      <c r="AT40" s="43">
        <f t="shared" si="17"/>
        <v>0</v>
      </c>
      <c r="AU40" s="127"/>
      <c r="AV40" s="128"/>
      <c r="AW40" s="128"/>
      <c r="AX40" s="128"/>
      <c r="AY40" s="128"/>
      <c r="AZ40" s="128"/>
      <c r="BA40" s="128"/>
      <c r="BB40" s="129"/>
      <c r="BC40" s="190">
        <f t="shared" si="2"/>
        <v>6</v>
      </c>
      <c r="BD40" s="57"/>
    </row>
    <row r="41" spans="1:56" ht="19.5" thickBot="1">
      <c r="A41" s="431"/>
      <c r="B41" s="396" t="s">
        <v>64</v>
      </c>
      <c r="C41" s="331" t="s">
        <v>175</v>
      </c>
      <c r="D41" s="132" t="s">
        <v>17</v>
      </c>
      <c r="E41" s="133"/>
      <c r="F41" s="133"/>
      <c r="G41" s="133"/>
      <c r="H41" s="133"/>
      <c r="I41" s="133"/>
      <c r="J41" s="131"/>
      <c r="K41" s="131"/>
      <c r="L41" s="131"/>
      <c r="M41" s="131"/>
      <c r="N41" s="131"/>
      <c r="O41" s="133"/>
      <c r="P41" s="243"/>
      <c r="Q41" s="243"/>
      <c r="R41" s="243"/>
      <c r="S41" s="243"/>
      <c r="T41" s="243"/>
      <c r="U41" s="105"/>
      <c r="V41" s="33"/>
      <c r="W41" s="134">
        <v>4</v>
      </c>
      <c r="X41" s="133">
        <v>2</v>
      </c>
      <c r="Y41" s="133">
        <v>4</v>
      </c>
      <c r="Z41" s="133">
        <v>2</v>
      </c>
      <c r="AA41" s="133">
        <v>4</v>
      </c>
      <c r="AB41" s="133">
        <v>2</v>
      </c>
      <c r="AC41" s="133">
        <v>4</v>
      </c>
      <c r="AD41" s="133">
        <v>2</v>
      </c>
      <c r="AE41" s="131"/>
      <c r="AF41" s="131"/>
      <c r="AG41" s="131"/>
      <c r="AH41" s="131"/>
      <c r="AI41" s="131"/>
      <c r="AJ41" s="131"/>
      <c r="AK41" s="243"/>
      <c r="AL41" s="250"/>
      <c r="AM41" s="250"/>
      <c r="AN41" s="250"/>
      <c r="AO41" s="250"/>
      <c r="AP41" s="250"/>
      <c r="AQ41" s="251"/>
      <c r="AR41" s="251"/>
      <c r="AS41" s="135">
        <v>3</v>
      </c>
      <c r="AT41" s="43">
        <f aca="true" t="shared" si="27" ref="AT41:AT49">SUM(AS41,W41:AD41)</f>
        <v>27</v>
      </c>
      <c r="AU41" s="127"/>
      <c r="AV41" s="128"/>
      <c r="AW41" s="128"/>
      <c r="AX41" s="128"/>
      <c r="AY41" s="128"/>
      <c r="AZ41" s="128"/>
      <c r="BA41" s="128"/>
      <c r="BB41" s="129"/>
      <c r="BC41" s="190">
        <f t="shared" si="2"/>
        <v>27</v>
      </c>
      <c r="BD41" s="57"/>
    </row>
    <row r="42" spans="1:56" ht="19.5" thickBot="1">
      <c r="A42" s="431"/>
      <c r="B42" s="397"/>
      <c r="C42" s="332"/>
      <c r="D42" s="132" t="s">
        <v>18</v>
      </c>
      <c r="E42" s="133"/>
      <c r="F42" s="133"/>
      <c r="G42" s="133"/>
      <c r="H42" s="133"/>
      <c r="I42" s="133"/>
      <c r="J42" s="131"/>
      <c r="K42" s="131"/>
      <c r="L42" s="131"/>
      <c r="M42" s="131"/>
      <c r="N42" s="131"/>
      <c r="O42" s="133"/>
      <c r="P42" s="243"/>
      <c r="Q42" s="243"/>
      <c r="R42" s="243"/>
      <c r="S42" s="243"/>
      <c r="T42" s="243"/>
      <c r="U42" s="105"/>
      <c r="V42" s="33"/>
      <c r="W42" s="134">
        <v>2</v>
      </c>
      <c r="X42" s="133">
        <v>1</v>
      </c>
      <c r="Y42" s="133">
        <v>2</v>
      </c>
      <c r="Z42" s="133">
        <v>1</v>
      </c>
      <c r="AA42" s="133">
        <v>2</v>
      </c>
      <c r="AB42" s="133">
        <v>1</v>
      </c>
      <c r="AC42" s="133">
        <v>2</v>
      </c>
      <c r="AD42" s="133">
        <v>1</v>
      </c>
      <c r="AE42" s="131"/>
      <c r="AF42" s="131"/>
      <c r="AG42" s="131"/>
      <c r="AH42" s="131"/>
      <c r="AI42" s="131"/>
      <c r="AJ42" s="131"/>
      <c r="AK42" s="243"/>
      <c r="AL42" s="250"/>
      <c r="AM42" s="250"/>
      <c r="AN42" s="250"/>
      <c r="AO42" s="250"/>
      <c r="AP42" s="250"/>
      <c r="AQ42" s="251"/>
      <c r="AR42" s="251"/>
      <c r="AS42" s="135">
        <v>1</v>
      </c>
      <c r="AT42" s="43">
        <f t="shared" si="27"/>
        <v>13</v>
      </c>
      <c r="AU42" s="127"/>
      <c r="AV42" s="128"/>
      <c r="AW42" s="128"/>
      <c r="AX42" s="128"/>
      <c r="AY42" s="128"/>
      <c r="AZ42" s="128"/>
      <c r="BA42" s="128"/>
      <c r="BB42" s="129"/>
      <c r="BC42" s="190">
        <f t="shared" si="2"/>
        <v>13</v>
      </c>
      <c r="BD42" s="57"/>
    </row>
    <row r="43" spans="1:56" ht="19.5" thickBot="1">
      <c r="A43" s="431"/>
      <c r="B43" s="50" t="s">
        <v>153</v>
      </c>
      <c r="C43" s="303" t="s">
        <v>65</v>
      </c>
      <c r="D43" s="200"/>
      <c r="E43" s="133"/>
      <c r="F43" s="133"/>
      <c r="G43" s="133"/>
      <c r="H43" s="133"/>
      <c r="I43" s="133"/>
      <c r="J43" s="131"/>
      <c r="K43" s="131"/>
      <c r="L43" s="131"/>
      <c r="M43" s="131"/>
      <c r="N43" s="131"/>
      <c r="O43" s="133"/>
      <c r="P43" s="243"/>
      <c r="Q43" s="243"/>
      <c r="R43" s="243"/>
      <c r="S43" s="243"/>
      <c r="T43" s="243"/>
      <c r="U43" s="105"/>
      <c r="V43" s="33"/>
      <c r="W43" s="171"/>
      <c r="X43" s="133"/>
      <c r="Y43" s="133"/>
      <c r="Z43" s="133"/>
      <c r="AA43" s="133"/>
      <c r="AB43" s="133"/>
      <c r="AC43" s="133"/>
      <c r="AD43" s="133"/>
      <c r="AE43" s="131">
        <v>36</v>
      </c>
      <c r="AF43" s="131"/>
      <c r="AG43" s="131"/>
      <c r="AH43" s="131"/>
      <c r="AI43" s="131"/>
      <c r="AJ43" s="131"/>
      <c r="AK43" s="243"/>
      <c r="AL43" s="252"/>
      <c r="AM43" s="253"/>
      <c r="AN43" s="250"/>
      <c r="AO43" s="252"/>
      <c r="AP43" s="252"/>
      <c r="AQ43" s="251"/>
      <c r="AR43" s="251"/>
      <c r="AS43" s="172"/>
      <c r="AT43" s="43">
        <f>SUM(AE43)</f>
        <v>36</v>
      </c>
      <c r="AU43" s="127"/>
      <c r="AV43" s="128"/>
      <c r="AW43" s="128"/>
      <c r="AX43" s="128"/>
      <c r="AY43" s="128"/>
      <c r="AZ43" s="128"/>
      <c r="BA43" s="128"/>
      <c r="BB43" s="129"/>
      <c r="BC43" s="190">
        <f>SUM(U43,AT43)</f>
        <v>36</v>
      </c>
      <c r="BD43" s="57"/>
    </row>
    <row r="44" spans="1:56" ht="26.25" thickBot="1">
      <c r="A44" s="431"/>
      <c r="B44" s="50" t="s">
        <v>112</v>
      </c>
      <c r="C44" s="303" t="s">
        <v>55</v>
      </c>
      <c r="D44" s="200"/>
      <c r="E44" s="133"/>
      <c r="F44" s="133"/>
      <c r="G44" s="133"/>
      <c r="H44" s="133"/>
      <c r="I44" s="133"/>
      <c r="J44" s="131"/>
      <c r="K44" s="131"/>
      <c r="L44" s="131"/>
      <c r="M44" s="131"/>
      <c r="N44" s="131"/>
      <c r="O44" s="133"/>
      <c r="P44" s="243">
        <v>36</v>
      </c>
      <c r="Q44" s="243">
        <v>36</v>
      </c>
      <c r="R44" s="243"/>
      <c r="S44" s="243"/>
      <c r="T44" s="243"/>
      <c r="U44" s="105">
        <v>72</v>
      </c>
      <c r="V44" s="33"/>
      <c r="W44" s="171"/>
      <c r="X44" s="133"/>
      <c r="Y44" s="133"/>
      <c r="Z44" s="133"/>
      <c r="AA44" s="133"/>
      <c r="AB44" s="133"/>
      <c r="AC44" s="133"/>
      <c r="AD44" s="133"/>
      <c r="AE44" s="131"/>
      <c r="AF44" s="131"/>
      <c r="AG44" s="131"/>
      <c r="AH44" s="131"/>
      <c r="AI44" s="131"/>
      <c r="AJ44" s="131"/>
      <c r="AK44" s="243">
        <v>36</v>
      </c>
      <c r="AL44" s="252">
        <v>36</v>
      </c>
      <c r="AM44" s="253">
        <v>36</v>
      </c>
      <c r="AN44" s="250"/>
      <c r="AO44" s="252"/>
      <c r="AP44" s="252"/>
      <c r="AQ44" s="251"/>
      <c r="AR44" s="251"/>
      <c r="AS44" s="172"/>
      <c r="AT44" s="43">
        <v>108</v>
      </c>
      <c r="AU44" s="127"/>
      <c r="AV44" s="128"/>
      <c r="AW44" s="128"/>
      <c r="AX44" s="128"/>
      <c r="AY44" s="128"/>
      <c r="AZ44" s="128"/>
      <c r="BA44" s="128"/>
      <c r="BB44" s="129"/>
      <c r="BC44" s="190">
        <f>SUM(U44,AT44)</f>
        <v>180</v>
      </c>
      <c r="BD44" s="57"/>
    </row>
    <row r="45" spans="1:56" ht="19.5" thickBot="1">
      <c r="A45" s="431"/>
      <c r="B45" s="449" t="s">
        <v>123</v>
      </c>
      <c r="C45" s="449" t="s">
        <v>124</v>
      </c>
      <c r="D45" s="195" t="s">
        <v>17</v>
      </c>
      <c r="E45" s="201">
        <f aca="true" t="shared" si="28" ref="E45:I46">SUM(E47)</f>
        <v>2</v>
      </c>
      <c r="F45" s="201">
        <f t="shared" si="28"/>
        <v>4</v>
      </c>
      <c r="G45" s="201">
        <f t="shared" si="28"/>
        <v>2</v>
      </c>
      <c r="H45" s="201">
        <f t="shared" si="28"/>
        <v>2</v>
      </c>
      <c r="I45" s="201">
        <f t="shared" si="28"/>
        <v>2</v>
      </c>
      <c r="J45" s="231"/>
      <c r="K45" s="231"/>
      <c r="L45" s="231"/>
      <c r="M45" s="231"/>
      <c r="N45" s="231"/>
      <c r="O45" s="201">
        <f>SUM(O47)</f>
        <v>2</v>
      </c>
      <c r="P45" s="232"/>
      <c r="Q45" s="232"/>
      <c r="R45" s="232"/>
      <c r="S45" s="232"/>
      <c r="T45" s="232"/>
      <c r="U45" s="237">
        <f>SUM(E45:I45,O45)</f>
        <v>14</v>
      </c>
      <c r="V45" s="33"/>
      <c r="W45" s="202">
        <f>SUM(W47,W49,W51)</f>
        <v>10</v>
      </c>
      <c r="X45" s="202">
        <f aca="true" t="shared" si="29" ref="X45:AD45">SUM(X47,X49,X51)</f>
        <v>10</v>
      </c>
      <c r="Y45" s="202">
        <f t="shared" si="29"/>
        <v>10</v>
      </c>
      <c r="Z45" s="202">
        <f t="shared" si="29"/>
        <v>10</v>
      </c>
      <c r="AA45" s="202">
        <f t="shared" si="29"/>
        <v>10</v>
      </c>
      <c r="AB45" s="202">
        <f t="shared" si="29"/>
        <v>10</v>
      </c>
      <c r="AC45" s="202">
        <f t="shared" si="29"/>
        <v>10</v>
      </c>
      <c r="AD45" s="202">
        <f t="shared" si="29"/>
        <v>10</v>
      </c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>
        <f>SUM(AS47,AS49,AS51)</f>
        <v>10</v>
      </c>
      <c r="AT45" s="208">
        <f t="shared" si="27"/>
        <v>90</v>
      </c>
      <c r="AU45" s="127"/>
      <c r="AV45" s="128"/>
      <c r="AW45" s="128"/>
      <c r="AX45" s="128"/>
      <c r="AY45" s="128"/>
      <c r="AZ45" s="128"/>
      <c r="BA45" s="128"/>
      <c r="BB45" s="129"/>
      <c r="BC45" s="190">
        <f t="shared" si="2"/>
        <v>104</v>
      </c>
      <c r="BD45" s="57"/>
    </row>
    <row r="46" spans="1:56" ht="28.5" customHeight="1" thickBot="1">
      <c r="A46" s="431"/>
      <c r="B46" s="450"/>
      <c r="C46" s="450"/>
      <c r="D46" s="194" t="s">
        <v>18</v>
      </c>
      <c r="E46" s="201">
        <f t="shared" si="28"/>
        <v>1</v>
      </c>
      <c r="F46" s="201">
        <f t="shared" si="28"/>
        <v>1</v>
      </c>
      <c r="G46" s="201">
        <f t="shared" si="28"/>
        <v>1</v>
      </c>
      <c r="H46" s="201">
        <f t="shared" si="28"/>
        <v>0</v>
      </c>
      <c r="I46" s="201">
        <f t="shared" si="28"/>
        <v>0</v>
      </c>
      <c r="J46" s="231"/>
      <c r="K46" s="231"/>
      <c r="L46" s="231"/>
      <c r="M46" s="231"/>
      <c r="N46" s="231"/>
      <c r="O46" s="201">
        <f>SUM(O48)</f>
        <v>0</v>
      </c>
      <c r="P46" s="232"/>
      <c r="Q46" s="232"/>
      <c r="R46" s="232"/>
      <c r="S46" s="232"/>
      <c r="T46" s="232"/>
      <c r="U46" s="237">
        <f>SUM(E46:I46,O46)</f>
        <v>3</v>
      </c>
      <c r="V46" s="33"/>
      <c r="W46" s="202">
        <f>SUM(W48,W50,W52)</f>
        <v>5</v>
      </c>
      <c r="X46" s="202">
        <f aca="true" t="shared" si="30" ref="X46:AD46">SUM(X48,X50,X52)</f>
        <v>5</v>
      </c>
      <c r="Y46" s="202">
        <f t="shared" si="30"/>
        <v>5</v>
      </c>
      <c r="Z46" s="202">
        <f t="shared" si="30"/>
        <v>5</v>
      </c>
      <c r="AA46" s="202">
        <f t="shared" si="30"/>
        <v>5</v>
      </c>
      <c r="AB46" s="202">
        <f t="shared" si="30"/>
        <v>5</v>
      </c>
      <c r="AC46" s="202">
        <f t="shared" si="30"/>
        <v>5</v>
      </c>
      <c r="AD46" s="202">
        <f t="shared" si="30"/>
        <v>5</v>
      </c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>
        <f>SUM(AS48,AS50,AS52)</f>
        <v>5</v>
      </c>
      <c r="AT46" s="208">
        <f t="shared" si="27"/>
        <v>45</v>
      </c>
      <c r="AU46" s="127"/>
      <c r="AV46" s="128"/>
      <c r="AW46" s="128"/>
      <c r="AX46" s="128"/>
      <c r="AY46" s="128"/>
      <c r="AZ46" s="128"/>
      <c r="BA46" s="128"/>
      <c r="BB46" s="129"/>
      <c r="BC46" s="190">
        <f t="shared" si="2"/>
        <v>48</v>
      </c>
      <c r="BD46" s="57"/>
    </row>
    <row r="47" spans="1:56" ht="19.5" thickBot="1">
      <c r="A47" s="431"/>
      <c r="B47" s="459" t="s">
        <v>125</v>
      </c>
      <c r="C47" s="445" t="s">
        <v>126</v>
      </c>
      <c r="D47" s="200" t="s">
        <v>17</v>
      </c>
      <c r="E47" s="133">
        <v>2</v>
      </c>
      <c r="F47" s="133">
        <v>4</v>
      </c>
      <c r="G47" s="133">
        <v>2</v>
      </c>
      <c r="H47" s="133">
        <v>2</v>
      </c>
      <c r="I47" s="133">
        <v>2</v>
      </c>
      <c r="J47" s="131"/>
      <c r="K47" s="131"/>
      <c r="L47" s="131"/>
      <c r="M47" s="131"/>
      <c r="N47" s="131"/>
      <c r="O47" s="133">
        <v>2</v>
      </c>
      <c r="P47" s="244"/>
      <c r="Q47" s="244"/>
      <c r="R47" s="244"/>
      <c r="S47" s="244"/>
      <c r="T47" s="244"/>
      <c r="U47" s="105">
        <f>SUM(O47,E47:I47)</f>
        <v>14</v>
      </c>
      <c r="V47" s="33"/>
      <c r="W47" s="197">
        <v>4</v>
      </c>
      <c r="X47" s="198">
        <v>4</v>
      </c>
      <c r="Y47" s="198">
        <v>4</v>
      </c>
      <c r="Z47" s="198">
        <v>4</v>
      </c>
      <c r="AA47" s="198">
        <v>4</v>
      </c>
      <c r="AB47" s="198">
        <v>4</v>
      </c>
      <c r="AC47" s="198">
        <v>4</v>
      </c>
      <c r="AD47" s="198">
        <v>4</v>
      </c>
      <c r="AE47" s="196"/>
      <c r="AF47" s="196"/>
      <c r="AG47" s="196"/>
      <c r="AH47" s="196"/>
      <c r="AI47" s="196"/>
      <c r="AJ47" s="196"/>
      <c r="AK47" s="244"/>
      <c r="AL47" s="254"/>
      <c r="AM47" s="254"/>
      <c r="AN47" s="254"/>
      <c r="AO47" s="254"/>
      <c r="AP47" s="254"/>
      <c r="AQ47" s="255"/>
      <c r="AR47" s="255"/>
      <c r="AS47" s="198">
        <v>4</v>
      </c>
      <c r="AT47" s="43">
        <f t="shared" si="27"/>
        <v>36</v>
      </c>
      <c r="AU47" s="127"/>
      <c r="AV47" s="128"/>
      <c r="AW47" s="128"/>
      <c r="AX47" s="128"/>
      <c r="AY47" s="128"/>
      <c r="AZ47" s="128"/>
      <c r="BA47" s="128"/>
      <c r="BB47" s="129"/>
      <c r="BC47" s="190">
        <f t="shared" si="2"/>
        <v>50</v>
      </c>
      <c r="BD47" s="57"/>
    </row>
    <row r="48" spans="1:56" ht="19.5" thickBot="1">
      <c r="A48" s="431"/>
      <c r="B48" s="450"/>
      <c r="C48" s="446"/>
      <c r="D48" s="200" t="s">
        <v>18</v>
      </c>
      <c r="E48" s="133">
        <v>1</v>
      </c>
      <c r="F48" s="133">
        <v>1</v>
      </c>
      <c r="G48" s="133">
        <v>1</v>
      </c>
      <c r="H48" s="133"/>
      <c r="I48" s="133"/>
      <c r="J48" s="131"/>
      <c r="K48" s="131"/>
      <c r="L48" s="131"/>
      <c r="M48" s="131"/>
      <c r="N48" s="131"/>
      <c r="O48" s="133"/>
      <c r="P48" s="244"/>
      <c r="Q48" s="244"/>
      <c r="R48" s="244"/>
      <c r="S48" s="244"/>
      <c r="T48" s="244"/>
      <c r="U48" s="105">
        <f>SUM(O48,E48:I48)</f>
        <v>3</v>
      </c>
      <c r="V48" s="33"/>
      <c r="W48" s="197">
        <v>2</v>
      </c>
      <c r="X48" s="198">
        <v>2</v>
      </c>
      <c r="Y48" s="198">
        <v>2</v>
      </c>
      <c r="Z48" s="198">
        <v>2</v>
      </c>
      <c r="AA48" s="198">
        <v>2</v>
      </c>
      <c r="AB48" s="198">
        <v>2</v>
      </c>
      <c r="AC48" s="198">
        <v>2</v>
      </c>
      <c r="AD48" s="198">
        <v>2</v>
      </c>
      <c r="AE48" s="196"/>
      <c r="AF48" s="196"/>
      <c r="AG48" s="196"/>
      <c r="AH48" s="196"/>
      <c r="AI48" s="196"/>
      <c r="AJ48" s="196"/>
      <c r="AK48" s="244"/>
      <c r="AL48" s="254"/>
      <c r="AM48" s="254"/>
      <c r="AN48" s="254"/>
      <c r="AO48" s="254"/>
      <c r="AP48" s="254"/>
      <c r="AQ48" s="255"/>
      <c r="AR48" s="255"/>
      <c r="AS48" s="198">
        <v>2</v>
      </c>
      <c r="AT48" s="43">
        <f t="shared" si="27"/>
        <v>18</v>
      </c>
      <c r="AU48" s="127"/>
      <c r="AV48" s="128"/>
      <c r="AW48" s="128"/>
      <c r="AX48" s="128"/>
      <c r="AY48" s="128"/>
      <c r="AZ48" s="128"/>
      <c r="BA48" s="128"/>
      <c r="BB48" s="129"/>
      <c r="BC48" s="190">
        <f t="shared" si="2"/>
        <v>21</v>
      </c>
      <c r="BD48" s="57"/>
    </row>
    <row r="49" spans="1:56" ht="19.5" thickBot="1">
      <c r="A49" s="431"/>
      <c r="B49" s="418" t="s">
        <v>127</v>
      </c>
      <c r="C49" s="345" t="s">
        <v>128</v>
      </c>
      <c r="D49" s="200" t="s">
        <v>17</v>
      </c>
      <c r="E49" s="198"/>
      <c r="F49" s="198"/>
      <c r="G49" s="198"/>
      <c r="H49" s="198"/>
      <c r="I49" s="198"/>
      <c r="J49" s="196"/>
      <c r="K49" s="196"/>
      <c r="L49" s="196"/>
      <c r="M49" s="196"/>
      <c r="N49" s="196"/>
      <c r="O49" s="198"/>
      <c r="P49" s="244"/>
      <c r="Q49" s="244"/>
      <c r="R49" s="244"/>
      <c r="S49" s="244"/>
      <c r="T49" s="244"/>
      <c r="U49" s="105"/>
      <c r="V49" s="33"/>
      <c r="W49" s="197">
        <v>4</v>
      </c>
      <c r="X49" s="198">
        <v>4</v>
      </c>
      <c r="Y49" s="198">
        <v>4</v>
      </c>
      <c r="Z49" s="198">
        <v>4</v>
      </c>
      <c r="AA49" s="198">
        <v>4</v>
      </c>
      <c r="AB49" s="198">
        <v>4</v>
      </c>
      <c r="AC49" s="198">
        <v>4</v>
      </c>
      <c r="AD49" s="198">
        <v>4</v>
      </c>
      <c r="AE49" s="196"/>
      <c r="AF49" s="196"/>
      <c r="AG49" s="196"/>
      <c r="AH49" s="196"/>
      <c r="AI49" s="196"/>
      <c r="AJ49" s="196"/>
      <c r="AK49" s="244"/>
      <c r="AL49" s="254"/>
      <c r="AM49" s="254"/>
      <c r="AN49" s="254"/>
      <c r="AO49" s="254"/>
      <c r="AP49" s="254"/>
      <c r="AQ49" s="255"/>
      <c r="AR49" s="255"/>
      <c r="AS49" s="198">
        <v>4</v>
      </c>
      <c r="AT49" s="43">
        <f t="shared" si="27"/>
        <v>36</v>
      </c>
      <c r="AU49" s="127"/>
      <c r="AV49" s="128"/>
      <c r="AW49" s="128"/>
      <c r="AX49" s="128"/>
      <c r="AY49" s="128"/>
      <c r="AZ49" s="128"/>
      <c r="BA49" s="128"/>
      <c r="BB49" s="129"/>
      <c r="BC49" s="190">
        <f t="shared" si="2"/>
        <v>36</v>
      </c>
      <c r="BD49" s="57"/>
    </row>
    <row r="50" spans="1:56" ht="19.5" thickBot="1">
      <c r="A50" s="431"/>
      <c r="B50" s="418"/>
      <c r="C50" s="345"/>
      <c r="D50" s="200" t="s">
        <v>18</v>
      </c>
      <c r="E50" s="198"/>
      <c r="F50" s="198"/>
      <c r="G50" s="198"/>
      <c r="H50" s="198"/>
      <c r="I50" s="198"/>
      <c r="J50" s="196"/>
      <c r="K50" s="196"/>
      <c r="L50" s="196"/>
      <c r="M50" s="196"/>
      <c r="N50" s="196"/>
      <c r="O50" s="198"/>
      <c r="P50" s="244"/>
      <c r="Q50" s="244"/>
      <c r="R50" s="244"/>
      <c r="S50" s="244"/>
      <c r="T50" s="244"/>
      <c r="U50" s="105"/>
      <c r="V50" s="33"/>
      <c r="W50" s="197">
        <v>2</v>
      </c>
      <c r="X50" s="198">
        <v>2</v>
      </c>
      <c r="Y50" s="198">
        <v>2</v>
      </c>
      <c r="Z50" s="198">
        <v>2</v>
      </c>
      <c r="AA50" s="198">
        <v>2</v>
      </c>
      <c r="AB50" s="198">
        <v>2</v>
      </c>
      <c r="AC50" s="198">
        <v>2</v>
      </c>
      <c r="AD50" s="198">
        <v>2</v>
      </c>
      <c r="AE50" s="196"/>
      <c r="AF50" s="196"/>
      <c r="AG50" s="196"/>
      <c r="AH50" s="196"/>
      <c r="AI50" s="196"/>
      <c r="AJ50" s="196"/>
      <c r="AK50" s="244"/>
      <c r="AL50" s="254"/>
      <c r="AM50" s="254"/>
      <c r="AN50" s="254"/>
      <c r="AO50" s="254"/>
      <c r="AP50" s="254"/>
      <c r="AQ50" s="255"/>
      <c r="AR50" s="255"/>
      <c r="AS50" s="198">
        <v>2</v>
      </c>
      <c r="AT50" s="43">
        <f>SUM(W50:AS50)</f>
        <v>18</v>
      </c>
      <c r="AU50" s="127"/>
      <c r="AV50" s="128"/>
      <c r="AW50" s="128"/>
      <c r="AX50" s="128"/>
      <c r="AY50" s="128"/>
      <c r="AZ50" s="128"/>
      <c r="BA50" s="128"/>
      <c r="BB50" s="129"/>
      <c r="BC50" s="190">
        <f t="shared" si="2"/>
        <v>18</v>
      </c>
      <c r="BD50" s="57"/>
    </row>
    <row r="51" spans="1:56" ht="30.75" customHeight="1" thickBot="1">
      <c r="A51" s="431"/>
      <c r="B51" s="418" t="s">
        <v>129</v>
      </c>
      <c r="C51" s="345" t="s">
        <v>181</v>
      </c>
      <c r="D51" s="200" t="s">
        <v>17</v>
      </c>
      <c r="E51" s="133"/>
      <c r="F51" s="133"/>
      <c r="G51" s="133"/>
      <c r="H51" s="133"/>
      <c r="I51" s="133"/>
      <c r="J51" s="131"/>
      <c r="K51" s="131"/>
      <c r="L51" s="131"/>
      <c r="M51" s="131"/>
      <c r="N51" s="131"/>
      <c r="O51" s="133"/>
      <c r="P51" s="243"/>
      <c r="Q51" s="243"/>
      <c r="R51" s="243"/>
      <c r="S51" s="243"/>
      <c r="T51" s="243"/>
      <c r="U51" s="105"/>
      <c r="V51" s="33"/>
      <c r="W51" s="199">
        <v>2</v>
      </c>
      <c r="X51" s="133">
        <v>2</v>
      </c>
      <c r="Y51" s="133">
        <v>2</v>
      </c>
      <c r="Z51" s="133">
        <v>2</v>
      </c>
      <c r="AA51" s="133">
        <v>2</v>
      </c>
      <c r="AB51" s="133">
        <v>2</v>
      </c>
      <c r="AC51" s="133">
        <v>2</v>
      </c>
      <c r="AD51" s="133">
        <v>2</v>
      </c>
      <c r="AE51" s="131"/>
      <c r="AF51" s="131"/>
      <c r="AG51" s="131"/>
      <c r="AH51" s="131"/>
      <c r="AI51" s="131"/>
      <c r="AJ51" s="131"/>
      <c r="AK51" s="243"/>
      <c r="AL51" s="252"/>
      <c r="AM51" s="253"/>
      <c r="AN51" s="250"/>
      <c r="AO51" s="252"/>
      <c r="AP51" s="252"/>
      <c r="AQ51" s="251"/>
      <c r="AR51" s="251"/>
      <c r="AS51" s="133">
        <v>2</v>
      </c>
      <c r="AT51" s="43">
        <f>SUM(W51:AS51)</f>
        <v>18</v>
      </c>
      <c r="AU51" s="127"/>
      <c r="AV51" s="128"/>
      <c r="AW51" s="128"/>
      <c r="AX51" s="128"/>
      <c r="AY51" s="128"/>
      <c r="AZ51" s="128"/>
      <c r="BA51" s="128"/>
      <c r="BB51" s="129"/>
      <c r="BC51" s="190">
        <f t="shared" si="2"/>
        <v>18</v>
      </c>
      <c r="BD51" s="57"/>
    </row>
    <row r="52" spans="1:56" ht="19.5" thickBot="1">
      <c r="A52" s="431"/>
      <c r="B52" s="418"/>
      <c r="C52" s="345"/>
      <c r="D52" s="200" t="s">
        <v>18</v>
      </c>
      <c r="E52" s="133"/>
      <c r="F52" s="133"/>
      <c r="G52" s="133"/>
      <c r="H52" s="133"/>
      <c r="I52" s="133"/>
      <c r="J52" s="131"/>
      <c r="K52" s="131"/>
      <c r="L52" s="131"/>
      <c r="M52" s="131"/>
      <c r="N52" s="131"/>
      <c r="O52" s="133"/>
      <c r="P52" s="243"/>
      <c r="Q52" s="243"/>
      <c r="R52" s="243"/>
      <c r="S52" s="243"/>
      <c r="T52" s="243"/>
      <c r="U52" s="105"/>
      <c r="V52" s="33"/>
      <c r="W52" s="133">
        <v>1</v>
      </c>
      <c r="X52" s="133">
        <v>1</v>
      </c>
      <c r="Y52" s="133">
        <v>1</v>
      </c>
      <c r="Z52" s="133">
        <v>1</v>
      </c>
      <c r="AA52" s="133">
        <v>1</v>
      </c>
      <c r="AB52" s="133">
        <v>1</v>
      </c>
      <c r="AC52" s="133">
        <v>1</v>
      </c>
      <c r="AD52" s="133">
        <v>1</v>
      </c>
      <c r="AE52" s="131"/>
      <c r="AF52" s="131"/>
      <c r="AG52" s="131"/>
      <c r="AH52" s="131"/>
      <c r="AI52" s="131"/>
      <c r="AJ52" s="131"/>
      <c r="AK52" s="243"/>
      <c r="AL52" s="252"/>
      <c r="AM52" s="253"/>
      <c r="AN52" s="250"/>
      <c r="AO52" s="252"/>
      <c r="AP52" s="252"/>
      <c r="AQ52" s="251"/>
      <c r="AR52" s="251"/>
      <c r="AS52" s="133">
        <v>1</v>
      </c>
      <c r="AT52" s="43">
        <f>SUM(W52:AS52)</f>
        <v>9</v>
      </c>
      <c r="AU52" s="127"/>
      <c r="AV52" s="128"/>
      <c r="AW52" s="128"/>
      <c r="AX52" s="128"/>
      <c r="AY52" s="128"/>
      <c r="AZ52" s="128"/>
      <c r="BA52" s="128"/>
      <c r="BB52" s="129"/>
      <c r="BC52" s="190">
        <f t="shared" si="2"/>
        <v>9</v>
      </c>
      <c r="BD52" s="57"/>
    </row>
    <row r="53" spans="1:56" ht="19.5" thickBot="1">
      <c r="A53" s="431"/>
      <c r="B53" s="50" t="s">
        <v>154</v>
      </c>
      <c r="C53" s="303" t="s">
        <v>65</v>
      </c>
      <c r="D53" s="200"/>
      <c r="E53" s="133"/>
      <c r="F53" s="133"/>
      <c r="G53" s="133"/>
      <c r="H53" s="133"/>
      <c r="I53" s="133"/>
      <c r="J53" s="131">
        <v>36</v>
      </c>
      <c r="K53" s="131">
        <v>36</v>
      </c>
      <c r="L53" s="131">
        <v>36</v>
      </c>
      <c r="M53" s="131"/>
      <c r="N53" s="131"/>
      <c r="O53" s="133"/>
      <c r="P53" s="243"/>
      <c r="Q53" s="243"/>
      <c r="R53" s="243"/>
      <c r="S53" s="243"/>
      <c r="T53" s="243"/>
      <c r="U53" s="105">
        <v>108</v>
      </c>
      <c r="V53" s="33"/>
      <c r="W53" s="171"/>
      <c r="X53" s="133"/>
      <c r="Y53" s="133"/>
      <c r="Z53" s="133"/>
      <c r="AA53" s="133"/>
      <c r="AB53" s="133"/>
      <c r="AC53" s="133"/>
      <c r="AD53" s="133"/>
      <c r="AE53" s="131"/>
      <c r="AF53" s="131">
        <v>36</v>
      </c>
      <c r="AG53" s="131"/>
      <c r="AH53" s="131"/>
      <c r="AI53" s="131"/>
      <c r="AJ53" s="131"/>
      <c r="AK53" s="243"/>
      <c r="AL53" s="252"/>
      <c r="AM53" s="253"/>
      <c r="AN53" s="250"/>
      <c r="AO53" s="252"/>
      <c r="AP53" s="252"/>
      <c r="AQ53" s="251"/>
      <c r="AR53" s="251"/>
      <c r="AS53" s="172"/>
      <c r="AT53" s="43">
        <f>SUM(AF53)</f>
        <v>36</v>
      </c>
      <c r="AU53" s="127"/>
      <c r="AV53" s="128"/>
      <c r="AW53" s="128"/>
      <c r="AX53" s="128"/>
      <c r="AY53" s="128"/>
      <c r="AZ53" s="128"/>
      <c r="BA53" s="128"/>
      <c r="BB53" s="129"/>
      <c r="BC53" s="190">
        <f>SUM(U53,AT53)</f>
        <v>144</v>
      </c>
      <c r="BD53" s="57"/>
    </row>
    <row r="54" spans="1:56" ht="26.25" thickBot="1">
      <c r="A54" s="431"/>
      <c r="B54" s="50" t="s">
        <v>54</v>
      </c>
      <c r="C54" s="303" t="s">
        <v>55</v>
      </c>
      <c r="D54" s="200"/>
      <c r="E54" s="133"/>
      <c r="F54" s="133"/>
      <c r="G54" s="133"/>
      <c r="H54" s="133"/>
      <c r="I54" s="133"/>
      <c r="J54" s="131"/>
      <c r="K54" s="131"/>
      <c r="L54" s="131"/>
      <c r="M54" s="131"/>
      <c r="N54" s="131"/>
      <c r="O54" s="133"/>
      <c r="P54" s="243"/>
      <c r="Q54" s="243"/>
      <c r="R54" s="243">
        <v>36</v>
      </c>
      <c r="S54" s="243">
        <v>36</v>
      </c>
      <c r="T54" s="243">
        <v>36</v>
      </c>
      <c r="U54" s="105">
        <v>108</v>
      </c>
      <c r="V54" s="33"/>
      <c r="W54" s="171"/>
      <c r="X54" s="133"/>
      <c r="Y54" s="133"/>
      <c r="Z54" s="133"/>
      <c r="AA54" s="133"/>
      <c r="AB54" s="133"/>
      <c r="AC54" s="133"/>
      <c r="AD54" s="133"/>
      <c r="AE54" s="131"/>
      <c r="AF54" s="131"/>
      <c r="AG54" s="131"/>
      <c r="AH54" s="131"/>
      <c r="AI54" s="131"/>
      <c r="AJ54" s="131"/>
      <c r="AK54" s="243"/>
      <c r="AL54" s="252"/>
      <c r="AM54" s="253"/>
      <c r="AN54" s="250">
        <v>36</v>
      </c>
      <c r="AO54" s="252">
        <v>36</v>
      </c>
      <c r="AP54" s="252"/>
      <c r="AQ54" s="251"/>
      <c r="AR54" s="251"/>
      <c r="AS54" s="172"/>
      <c r="AT54" s="43">
        <v>72</v>
      </c>
      <c r="AU54" s="127"/>
      <c r="AV54" s="128"/>
      <c r="AW54" s="128"/>
      <c r="AX54" s="128"/>
      <c r="AY54" s="128"/>
      <c r="AZ54" s="128"/>
      <c r="BA54" s="128"/>
      <c r="BB54" s="129"/>
      <c r="BC54" s="190">
        <f>SUM(U54,AT54)</f>
        <v>180</v>
      </c>
      <c r="BD54" s="57"/>
    </row>
    <row r="55" spans="1:56" ht="32.25" customHeight="1" thickBot="1">
      <c r="A55" s="431"/>
      <c r="B55" s="451" t="s">
        <v>130</v>
      </c>
      <c r="C55" s="451" t="s">
        <v>131</v>
      </c>
      <c r="D55" s="192" t="s">
        <v>17</v>
      </c>
      <c r="E55" s="193">
        <f aca="true" t="shared" si="31" ref="E55:I56">SUM(E57)</f>
        <v>2</v>
      </c>
      <c r="F55" s="193">
        <f t="shared" si="31"/>
        <v>2</v>
      </c>
      <c r="G55" s="193">
        <f t="shared" si="31"/>
        <v>2</v>
      </c>
      <c r="H55" s="193">
        <f t="shared" si="31"/>
        <v>2</v>
      </c>
      <c r="I55" s="193">
        <f t="shared" si="31"/>
        <v>2</v>
      </c>
      <c r="J55" s="196"/>
      <c r="K55" s="196"/>
      <c r="L55" s="196"/>
      <c r="M55" s="196"/>
      <c r="N55" s="196"/>
      <c r="O55" s="193">
        <f>SUM(O57)</f>
        <v>2</v>
      </c>
      <c r="P55" s="244"/>
      <c r="Q55" s="244"/>
      <c r="R55" s="244"/>
      <c r="S55" s="244"/>
      <c r="T55" s="244"/>
      <c r="U55" s="203">
        <f>SUM(E55:O55)</f>
        <v>12</v>
      </c>
      <c r="V55" s="33"/>
      <c r="W55" s="193">
        <f>SUM(W57,W59)</f>
        <v>4</v>
      </c>
      <c r="X55" s="193">
        <f aca="true" t="shared" si="32" ref="X55:AS55">SUM(X57,X59)</f>
        <v>6</v>
      </c>
      <c r="Y55" s="193">
        <f t="shared" si="32"/>
        <v>4</v>
      </c>
      <c r="Z55" s="193">
        <f t="shared" si="32"/>
        <v>6</v>
      </c>
      <c r="AA55" s="193">
        <f t="shared" si="32"/>
        <v>4</v>
      </c>
      <c r="AB55" s="193">
        <f t="shared" si="32"/>
        <v>6</v>
      </c>
      <c r="AC55" s="193">
        <f t="shared" si="32"/>
        <v>4</v>
      </c>
      <c r="AD55" s="193">
        <f t="shared" si="32"/>
        <v>6</v>
      </c>
      <c r="AE55" s="193">
        <f t="shared" si="32"/>
        <v>0</v>
      </c>
      <c r="AF55" s="193">
        <f t="shared" si="32"/>
        <v>0</v>
      </c>
      <c r="AG55" s="193">
        <f t="shared" si="32"/>
        <v>0</v>
      </c>
      <c r="AH55" s="193">
        <f t="shared" si="32"/>
        <v>0</v>
      </c>
      <c r="AI55" s="193">
        <f t="shared" si="32"/>
        <v>0</v>
      </c>
      <c r="AJ55" s="193">
        <f t="shared" si="32"/>
        <v>0</v>
      </c>
      <c r="AK55" s="193">
        <f t="shared" si="32"/>
        <v>0</v>
      </c>
      <c r="AL55" s="193">
        <f t="shared" si="32"/>
        <v>0</v>
      </c>
      <c r="AM55" s="193">
        <f t="shared" si="32"/>
        <v>0</v>
      </c>
      <c r="AN55" s="193">
        <f t="shared" si="32"/>
        <v>0</v>
      </c>
      <c r="AO55" s="193">
        <f t="shared" si="32"/>
        <v>0</v>
      </c>
      <c r="AP55" s="193">
        <f t="shared" si="32"/>
        <v>0</v>
      </c>
      <c r="AQ55" s="193">
        <f t="shared" si="32"/>
        <v>0</v>
      </c>
      <c r="AR55" s="193">
        <f t="shared" si="32"/>
        <v>0</v>
      </c>
      <c r="AS55" s="193">
        <f t="shared" si="32"/>
        <v>5</v>
      </c>
      <c r="AT55" s="229">
        <f aca="true" t="shared" si="33" ref="AT55:AT60">SUM(AS55,W55:AD55)</f>
        <v>45</v>
      </c>
      <c r="AU55" s="127"/>
      <c r="AV55" s="128"/>
      <c r="AW55" s="128"/>
      <c r="AX55" s="128"/>
      <c r="AY55" s="128"/>
      <c r="AZ55" s="128"/>
      <c r="BA55" s="128"/>
      <c r="BB55" s="129"/>
      <c r="BC55" s="190">
        <f t="shared" si="2"/>
        <v>57</v>
      </c>
      <c r="BD55" s="57"/>
    </row>
    <row r="56" spans="1:56" ht="19.5" thickBot="1">
      <c r="A56" s="431"/>
      <c r="B56" s="452"/>
      <c r="C56" s="452"/>
      <c r="D56" s="192" t="s">
        <v>18</v>
      </c>
      <c r="E56" s="193">
        <f t="shared" si="31"/>
        <v>1</v>
      </c>
      <c r="F56" s="193">
        <f t="shared" si="31"/>
        <v>1</v>
      </c>
      <c r="G56" s="193">
        <f t="shared" si="31"/>
        <v>1</v>
      </c>
      <c r="H56" s="193">
        <f t="shared" si="31"/>
        <v>1</v>
      </c>
      <c r="I56" s="193">
        <f t="shared" si="31"/>
        <v>0</v>
      </c>
      <c r="J56" s="196"/>
      <c r="K56" s="196"/>
      <c r="L56" s="196"/>
      <c r="M56" s="196"/>
      <c r="N56" s="196"/>
      <c r="O56" s="193">
        <f>SUM(O58)</f>
        <v>0</v>
      </c>
      <c r="P56" s="244"/>
      <c r="Q56" s="244"/>
      <c r="R56" s="244"/>
      <c r="S56" s="244"/>
      <c r="T56" s="244"/>
      <c r="U56" s="203">
        <f>SUM(E56:O56)</f>
        <v>4</v>
      </c>
      <c r="V56" s="33"/>
      <c r="W56" s="193">
        <f>SUM(W58,W60)</f>
        <v>3</v>
      </c>
      <c r="X56" s="193">
        <f aca="true" t="shared" si="34" ref="X56:AS56">SUM(X58,X60)</f>
        <v>2</v>
      </c>
      <c r="Y56" s="193">
        <f t="shared" si="34"/>
        <v>3</v>
      </c>
      <c r="Z56" s="193">
        <f t="shared" si="34"/>
        <v>2</v>
      </c>
      <c r="AA56" s="193">
        <f t="shared" si="34"/>
        <v>3</v>
      </c>
      <c r="AB56" s="193">
        <f t="shared" si="34"/>
        <v>2</v>
      </c>
      <c r="AC56" s="193">
        <f t="shared" si="34"/>
        <v>3</v>
      </c>
      <c r="AD56" s="193">
        <f t="shared" si="34"/>
        <v>2</v>
      </c>
      <c r="AE56" s="193">
        <f t="shared" si="34"/>
        <v>0</v>
      </c>
      <c r="AF56" s="193">
        <f t="shared" si="34"/>
        <v>0</v>
      </c>
      <c r="AG56" s="193">
        <f t="shared" si="34"/>
        <v>0</v>
      </c>
      <c r="AH56" s="193">
        <f t="shared" si="34"/>
        <v>0</v>
      </c>
      <c r="AI56" s="193">
        <f t="shared" si="34"/>
        <v>0</v>
      </c>
      <c r="AJ56" s="193">
        <f t="shared" si="34"/>
        <v>0</v>
      </c>
      <c r="AK56" s="193">
        <f t="shared" si="34"/>
        <v>0</v>
      </c>
      <c r="AL56" s="193">
        <f t="shared" si="34"/>
        <v>0</v>
      </c>
      <c r="AM56" s="193">
        <f t="shared" si="34"/>
        <v>0</v>
      </c>
      <c r="AN56" s="193">
        <f t="shared" si="34"/>
        <v>0</v>
      </c>
      <c r="AO56" s="193">
        <f t="shared" si="34"/>
        <v>0</v>
      </c>
      <c r="AP56" s="193">
        <f t="shared" si="34"/>
        <v>0</v>
      </c>
      <c r="AQ56" s="193">
        <f t="shared" si="34"/>
        <v>0</v>
      </c>
      <c r="AR56" s="193">
        <f t="shared" si="34"/>
        <v>0</v>
      </c>
      <c r="AS56" s="193">
        <f t="shared" si="34"/>
        <v>2</v>
      </c>
      <c r="AT56" s="229">
        <f t="shared" si="33"/>
        <v>22</v>
      </c>
      <c r="AU56" s="127"/>
      <c r="AV56" s="128"/>
      <c r="AW56" s="128"/>
      <c r="AX56" s="128"/>
      <c r="AY56" s="128"/>
      <c r="AZ56" s="128"/>
      <c r="BA56" s="128"/>
      <c r="BB56" s="129"/>
      <c r="BC56" s="190">
        <f t="shared" si="2"/>
        <v>26</v>
      </c>
      <c r="BD56" s="57"/>
    </row>
    <row r="57" spans="1:56" ht="34.5" customHeight="1" thickBot="1">
      <c r="A57" s="431"/>
      <c r="B57" s="396" t="s">
        <v>132</v>
      </c>
      <c r="C57" s="331" t="s">
        <v>182</v>
      </c>
      <c r="D57" s="200" t="s">
        <v>17</v>
      </c>
      <c r="E57" s="133">
        <v>2</v>
      </c>
      <c r="F57" s="133">
        <v>2</v>
      </c>
      <c r="G57" s="133">
        <v>2</v>
      </c>
      <c r="H57" s="133">
        <v>2</v>
      </c>
      <c r="I57" s="133">
        <v>2</v>
      </c>
      <c r="J57" s="131"/>
      <c r="K57" s="131"/>
      <c r="L57" s="131"/>
      <c r="M57" s="131"/>
      <c r="N57" s="131"/>
      <c r="O57" s="133">
        <v>2</v>
      </c>
      <c r="P57" s="243"/>
      <c r="Q57" s="243"/>
      <c r="R57" s="243"/>
      <c r="S57" s="243"/>
      <c r="T57" s="243"/>
      <c r="U57" s="105">
        <f>SUM(O57,E57:I57)</f>
        <v>12</v>
      </c>
      <c r="V57" s="33"/>
      <c r="W57" s="199">
        <v>2</v>
      </c>
      <c r="X57" s="133">
        <v>2</v>
      </c>
      <c r="Y57" s="133">
        <v>2</v>
      </c>
      <c r="Z57" s="133">
        <v>2</v>
      </c>
      <c r="AA57" s="133">
        <v>2</v>
      </c>
      <c r="AB57" s="133">
        <v>2</v>
      </c>
      <c r="AC57" s="133">
        <v>2</v>
      </c>
      <c r="AD57" s="133">
        <v>2</v>
      </c>
      <c r="AE57" s="131"/>
      <c r="AF57" s="131"/>
      <c r="AG57" s="131"/>
      <c r="AH57" s="131"/>
      <c r="AI57" s="131"/>
      <c r="AJ57" s="131"/>
      <c r="AK57" s="243"/>
      <c r="AL57" s="252"/>
      <c r="AM57" s="253"/>
      <c r="AN57" s="250"/>
      <c r="AO57" s="252"/>
      <c r="AP57" s="252"/>
      <c r="AQ57" s="251"/>
      <c r="AR57" s="251"/>
      <c r="AS57" s="133">
        <v>2</v>
      </c>
      <c r="AT57" s="43">
        <f t="shared" si="33"/>
        <v>18</v>
      </c>
      <c r="AU57" s="127"/>
      <c r="AV57" s="128"/>
      <c r="AW57" s="128"/>
      <c r="AX57" s="128"/>
      <c r="AY57" s="128"/>
      <c r="AZ57" s="128"/>
      <c r="BA57" s="128"/>
      <c r="BB57" s="129"/>
      <c r="BC57" s="190">
        <f t="shared" si="2"/>
        <v>30</v>
      </c>
      <c r="BD57" s="57"/>
    </row>
    <row r="58" spans="1:56" ht="19.5" thickBot="1">
      <c r="A58" s="431"/>
      <c r="B58" s="397"/>
      <c r="C58" s="332"/>
      <c r="D58" s="200" t="s">
        <v>18</v>
      </c>
      <c r="E58" s="133">
        <v>1</v>
      </c>
      <c r="F58" s="133">
        <v>1</v>
      </c>
      <c r="G58" s="133">
        <v>1</v>
      </c>
      <c r="H58" s="133">
        <v>1</v>
      </c>
      <c r="I58" s="133"/>
      <c r="J58" s="131"/>
      <c r="K58" s="131"/>
      <c r="L58" s="131"/>
      <c r="M58" s="131"/>
      <c r="N58" s="131"/>
      <c r="O58" s="133"/>
      <c r="P58" s="243"/>
      <c r="Q58" s="243"/>
      <c r="R58" s="243"/>
      <c r="S58" s="243"/>
      <c r="T58" s="243"/>
      <c r="U58" s="105">
        <f>SUM(O58,E58:I58)</f>
        <v>4</v>
      </c>
      <c r="V58" s="33"/>
      <c r="W58" s="133">
        <v>1</v>
      </c>
      <c r="X58" s="133">
        <v>1</v>
      </c>
      <c r="Y58" s="133">
        <v>1</v>
      </c>
      <c r="Z58" s="133">
        <v>1</v>
      </c>
      <c r="AA58" s="133">
        <v>1</v>
      </c>
      <c r="AB58" s="133">
        <v>1</v>
      </c>
      <c r="AC58" s="133">
        <v>1</v>
      </c>
      <c r="AD58" s="133">
        <v>1</v>
      </c>
      <c r="AE58" s="131"/>
      <c r="AF58" s="131"/>
      <c r="AG58" s="131"/>
      <c r="AH58" s="131"/>
      <c r="AI58" s="131"/>
      <c r="AJ58" s="131"/>
      <c r="AK58" s="243"/>
      <c r="AL58" s="252"/>
      <c r="AM58" s="253"/>
      <c r="AN58" s="250"/>
      <c r="AO58" s="252"/>
      <c r="AP58" s="252"/>
      <c r="AQ58" s="251"/>
      <c r="AR58" s="251"/>
      <c r="AS58" s="133">
        <v>1</v>
      </c>
      <c r="AT58" s="43">
        <f t="shared" si="33"/>
        <v>9</v>
      </c>
      <c r="AU58" s="127"/>
      <c r="AV58" s="128"/>
      <c r="AW58" s="128"/>
      <c r="AX58" s="128"/>
      <c r="AY58" s="128"/>
      <c r="AZ58" s="128"/>
      <c r="BA58" s="128"/>
      <c r="BB58" s="129"/>
      <c r="BC58" s="190">
        <f t="shared" si="2"/>
        <v>13</v>
      </c>
      <c r="BD58" s="57"/>
    </row>
    <row r="59" spans="1:56" ht="28.5" customHeight="1" thickBot="1">
      <c r="A59" s="431"/>
      <c r="B59" s="396" t="s">
        <v>133</v>
      </c>
      <c r="C59" s="331" t="s">
        <v>134</v>
      </c>
      <c r="D59" s="200" t="s">
        <v>17</v>
      </c>
      <c r="E59" s="133"/>
      <c r="F59" s="133"/>
      <c r="G59" s="133"/>
      <c r="H59" s="133"/>
      <c r="I59" s="133"/>
      <c r="J59" s="131"/>
      <c r="K59" s="131"/>
      <c r="L59" s="131"/>
      <c r="M59" s="131"/>
      <c r="N59" s="131"/>
      <c r="O59" s="133"/>
      <c r="P59" s="243"/>
      <c r="Q59" s="243"/>
      <c r="R59" s="243"/>
      <c r="S59" s="243"/>
      <c r="T59" s="243"/>
      <c r="U59" s="105"/>
      <c r="V59" s="33"/>
      <c r="W59" s="134">
        <v>2</v>
      </c>
      <c r="X59" s="133">
        <v>4</v>
      </c>
      <c r="Y59" s="133">
        <v>2</v>
      </c>
      <c r="Z59" s="133">
        <v>4</v>
      </c>
      <c r="AA59" s="133">
        <v>2</v>
      </c>
      <c r="AB59" s="133">
        <v>4</v>
      </c>
      <c r="AC59" s="133">
        <v>2</v>
      </c>
      <c r="AD59" s="133">
        <v>4</v>
      </c>
      <c r="AE59" s="131"/>
      <c r="AF59" s="131"/>
      <c r="AG59" s="131"/>
      <c r="AH59" s="131"/>
      <c r="AI59" s="131"/>
      <c r="AJ59" s="131"/>
      <c r="AK59" s="243"/>
      <c r="AL59" s="250"/>
      <c r="AM59" s="250"/>
      <c r="AN59" s="250"/>
      <c r="AO59" s="250"/>
      <c r="AP59" s="250"/>
      <c r="AQ59" s="251"/>
      <c r="AR59" s="251"/>
      <c r="AS59" s="135">
        <v>3</v>
      </c>
      <c r="AT59" s="43">
        <f t="shared" si="33"/>
        <v>27</v>
      </c>
      <c r="AU59" s="127"/>
      <c r="AV59" s="128"/>
      <c r="AW59" s="128"/>
      <c r="AX59" s="128"/>
      <c r="AY59" s="128"/>
      <c r="AZ59" s="128"/>
      <c r="BA59" s="128"/>
      <c r="BB59" s="129"/>
      <c r="BC59" s="190">
        <f t="shared" si="2"/>
        <v>27</v>
      </c>
      <c r="BD59" s="57"/>
    </row>
    <row r="60" spans="1:56" ht="19.5" thickBot="1">
      <c r="A60" s="431"/>
      <c r="B60" s="397"/>
      <c r="C60" s="332"/>
      <c r="D60" s="200" t="s">
        <v>18</v>
      </c>
      <c r="E60" s="133"/>
      <c r="F60" s="133"/>
      <c r="G60" s="133"/>
      <c r="H60" s="133"/>
      <c r="I60" s="133"/>
      <c r="J60" s="131"/>
      <c r="K60" s="131"/>
      <c r="L60" s="131"/>
      <c r="M60" s="131"/>
      <c r="N60" s="131"/>
      <c r="O60" s="133"/>
      <c r="P60" s="243"/>
      <c r="Q60" s="243"/>
      <c r="R60" s="243"/>
      <c r="S60" s="243"/>
      <c r="T60" s="243"/>
      <c r="U60" s="105"/>
      <c r="V60" s="33"/>
      <c r="W60" s="134">
        <v>2</v>
      </c>
      <c r="X60" s="133">
        <v>1</v>
      </c>
      <c r="Y60" s="133">
        <v>2</v>
      </c>
      <c r="Z60" s="133">
        <v>1</v>
      </c>
      <c r="AA60" s="133">
        <v>2</v>
      </c>
      <c r="AB60" s="133">
        <v>1</v>
      </c>
      <c r="AC60" s="133">
        <v>2</v>
      </c>
      <c r="AD60" s="133">
        <v>1</v>
      </c>
      <c r="AE60" s="131"/>
      <c r="AF60" s="131"/>
      <c r="AG60" s="131"/>
      <c r="AH60" s="131"/>
      <c r="AI60" s="131"/>
      <c r="AJ60" s="131"/>
      <c r="AK60" s="243"/>
      <c r="AL60" s="250"/>
      <c r="AM60" s="250"/>
      <c r="AN60" s="250"/>
      <c r="AO60" s="250"/>
      <c r="AP60" s="250"/>
      <c r="AQ60" s="251"/>
      <c r="AR60" s="251"/>
      <c r="AS60" s="135">
        <v>1</v>
      </c>
      <c r="AT60" s="43">
        <f t="shared" si="33"/>
        <v>13</v>
      </c>
      <c r="AU60" s="127"/>
      <c r="AV60" s="128"/>
      <c r="AW60" s="128"/>
      <c r="AX60" s="128"/>
      <c r="AY60" s="128"/>
      <c r="AZ60" s="128"/>
      <c r="BA60" s="128"/>
      <c r="BB60" s="129"/>
      <c r="BC60" s="190">
        <f t="shared" si="2"/>
        <v>13</v>
      </c>
      <c r="BD60" s="57"/>
    </row>
    <row r="61" spans="1:56" ht="19.5" thickBot="1">
      <c r="A61" s="431"/>
      <c r="B61" s="396" t="s">
        <v>152</v>
      </c>
      <c r="C61" s="331" t="s">
        <v>183</v>
      </c>
      <c r="D61" s="200" t="s">
        <v>17</v>
      </c>
      <c r="E61" s="133"/>
      <c r="F61" s="133"/>
      <c r="G61" s="133"/>
      <c r="H61" s="133"/>
      <c r="I61" s="133"/>
      <c r="J61" s="131"/>
      <c r="K61" s="131"/>
      <c r="L61" s="131"/>
      <c r="M61" s="131"/>
      <c r="N61" s="131"/>
      <c r="O61" s="133"/>
      <c r="P61" s="243"/>
      <c r="Q61" s="243"/>
      <c r="R61" s="243"/>
      <c r="S61" s="243"/>
      <c r="T61" s="243"/>
      <c r="U61" s="105"/>
      <c r="V61" s="33"/>
      <c r="W61" s="133"/>
      <c r="X61" s="133"/>
      <c r="Y61" s="133"/>
      <c r="Z61" s="133"/>
      <c r="AA61" s="133"/>
      <c r="AB61" s="133"/>
      <c r="AC61" s="133"/>
      <c r="AD61" s="133"/>
      <c r="AE61" s="131"/>
      <c r="AF61" s="131"/>
      <c r="AG61" s="131"/>
      <c r="AH61" s="131"/>
      <c r="AI61" s="131"/>
      <c r="AJ61" s="131"/>
      <c r="AK61" s="243"/>
      <c r="AL61" s="252"/>
      <c r="AM61" s="253"/>
      <c r="AN61" s="250"/>
      <c r="AO61" s="252"/>
      <c r="AP61" s="252"/>
      <c r="AQ61" s="251"/>
      <c r="AR61" s="251"/>
      <c r="AS61" s="133"/>
      <c r="AT61" s="43"/>
      <c r="AU61" s="127"/>
      <c r="AV61" s="128"/>
      <c r="AW61" s="128"/>
      <c r="AX61" s="128"/>
      <c r="AY61" s="128"/>
      <c r="AZ61" s="128"/>
      <c r="BA61" s="128"/>
      <c r="BB61" s="129"/>
      <c r="BC61" s="190">
        <f t="shared" si="2"/>
        <v>0</v>
      </c>
      <c r="BD61" s="57"/>
    </row>
    <row r="62" spans="1:56" ht="19.5" thickBot="1">
      <c r="A62" s="431"/>
      <c r="B62" s="397"/>
      <c r="C62" s="332"/>
      <c r="D62" s="200" t="s">
        <v>18</v>
      </c>
      <c r="E62" s="133"/>
      <c r="F62" s="133"/>
      <c r="G62" s="133"/>
      <c r="H62" s="133"/>
      <c r="I62" s="133"/>
      <c r="J62" s="131"/>
      <c r="K62" s="131"/>
      <c r="L62" s="131"/>
      <c r="M62" s="131"/>
      <c r="N62" s="131"/>
      <c r="O62" s="133"/>
      <c r="P62" s="243"/>
      <c r="Q62" s="243"/>
      <c r="R62" s="243"/>
      <c r="S62" s="243"/>
      <c r="T62" s="243"/>
      <c r="U62" s="105"/>
      <c r="V62" s="33"/>
      <c r="W62" s="133"/>
      <c r="X62" s="133"/>
      <c r="Y62" s="133"/>
      <c r="Z62" s="133"/>
      <c r="AA62" s="133"/>
      <c r="AB62" s="133"/>
      <c r="AC62" s="133"/>
      <c r="AD62" s="133"/>
      <c r="AE62" s="131"/>
      <c r="AF62" s="131"/>
      <c r="AG62" s="131"/>
      <c r="AH62" s="131"/>
      <c r="AI62" s="131"/>
      <c r="AJ62" s="131"/>
      <c r="AK62" s="243"/>
      <c r="AL62" s="252"/>
      <c r="AM62" s="253"/>
      <c r="AN62" s="250"/>
      <c r="AO62" s="252"/>
      <c r="AP62" s="252"/>
      <c r="AQ62" s="251"/>
      <c r="AR62" s="251"/>
      <c r="AS62" s="133"/>
      <c r="AT62" s="43"/>
      <c r="AU62" s="127"/>
      <c r="AV62" s="128"/>
      <c r="AW62" s="128"/>
      <c r="AX62" s="128"/>
      <c r="AY62" s="128"/>
      <c r="AZ62" s="128"/>
      <c r="BA62" s="128"/>
      <c r="BB62" s="129"/>
      <c r="BC62" s="190">
        <f t="shared" si="2"/>
        <v>0</v>
      </c>
      <c r="BD62" s="57"/>
    </row>
    <row r="63" spans="1:56" ht="19.5" thickBot="1">
      <c r="A63" s="431"/>
      <c r="B63" s="50" t="s">
        <v>155</v>
      </c>
      <c r="C63" s="303" t="s">
        <v>65</v>
      </c>
      <c r="D63" s="200"/>
      <c r="E63" s="133"/>
      <c r="F63" s="133"/>
      <c r="G63" s="133"/>
      <c r="H63" s="133"/>
      <c r="I63" s="133"/>
      <c r="J63" s="131"/>
      <c r="K63" s="131"/>
      <c r="L63" s="131"/>
      <c r="M63" s="131">
        <v>36</v>
      </c>
      <c r="N63" s="131">
        <v>36</v>
      </c>
      <c r="O63" s="133"/>
      <c r="P63" s="243"/>
      <c r="Q63" s="243"/>
      <c r="R63" s="243"/>
      <c r="S63" s="243"/>
      <c r="T63" s="243"/>
      <c r="U63" s="105">
        <v>72</v>
      </c>
      <c r="V63" s="33"/>
      <c r="W63" s="171"/>
      <c r="X63" s="133"/>
      <c r="Y63" s="133"/>
      <c r="Z63" s="133"/>
      <c r="AA63" s="133"/>
      <c r="AB63" s="133"/>
      <c r="AC63" s="133"/>
      <c r="AD63" s="133"/>
      <c r="AE63" s="131"/>
      <c r="AF63" s="131"/>
      <c r="AG63" s="131">
        <v>36</v>
      </c>
      <c r="AH63" s="131">
        <v>36</v>
      </c>
      <c r="AI63" s="131"/>
      <c r="AJ63" s="131"/>
      <c r="AK63" s="243"/>
      <c r="AL63" s="252"/>
      <c r="AM63" s="253"/>
      <c r="AN63" s="250"/>
      <c r="AO63" s="252"/>
      <c r="AP63" s="252"/>
      <c r="AQ63" s="251"/>
      <c r="AR63" s="251"/>
      <c r="AS63" s="172"/>
      <c r="AT63" s="43">
        <f>SUM(AG63:AH63)</f>
        <v>72</v>
      </c>
      <c r="AU63" s="127"/>
      <c r="AV63" s="128"/>
      <c r="AW63" s="128"/>
      <c r="AX63" s="128"/>
      <c r="AY63" s="128"/>
      <c r="AZ63" s="128"/>
      <c r="BA63" s="128"/>
      <c r="BB63" s="129"/>
      <c r="BC63" s="190">
        <f>SUM(U63,AT63)</f>
        <v>144</v>
      </c>
      <c r="BD63" s="57"/>
    </row>
    <row r="64" spans="1:56" ht="19.5" thickBot="1">
      <c r="A64" s="431"/>
      <c r="B64" s="457" t="s">
        <v>135</v>
      </c>
      <c r="C64" s="457" t="s">
        <v>136</v>
      </c>
      <c r="D64" s="221" t="s">
        <v>17</v>
      </c>
      <c r="E64" s="228"/>
      <c r="F64" s="228"/>
      <c r="G64" s="228"/>
      <c r="H64" s="228"/>
      <c r="I64" s="228"/>
      <c r="J64" s="225"/>
      <c r="K64" s="225"/>
      <c r="L64" s="225"/>
      <c r="M64" s="225"/>
      <c r="N64" s="225"/>
      <c r="O64" s="228"/>
      <c r="P64" s="245"/>
      <c r="Q64" s="245"/>
      <c r="R64" s="245"/>
      <c r="S64" s="245"/>
      <c r="T64" s="245"/>
      <c r="U64" s="226"/>
      <c r="V64" s="222"/>
      <c r="W64" s="228">
        <f>SUM(W66,W68)</f>
        <v>12</v>
      </c>
      <c r="X64" s="228">
        <f aca="true" t="shared" si="35" ref="X64:AS64">SUM(X66,X68)</f>
        <v>8</v>
      </c>
      <c r="Y64" s="228">
        <f t="shared" si="35"/>
        <v>12</v>
      </c>
      <c r="Z64" s="228">
        <f t="shared" si="35"/>
        <v>8</v>
      </c>
      <c r="AA64" s="228">
        <f t="shared" si="35"/>
        <v>12</v>
      </c>
      <c r="AB64" s="228">
        <f t="shared" si="35"/>
        <v>8</v>
      </c>
      <c r="AC64" s="228">
        <f t="shared" si="35"/>
        <v>12</v>
      </c>
      <c r="AD64" s="228">
        <f t="shared" si="35"/>
        <v>8</v>
      </c>
      <c r="AE64" s="228">
        <f t="shared" si="35"/>
        <v>0</v>
      </c>
      <c r="AF64" s="228">
        <f t="shared" si="35"/>
        <v>0</v>
      </c>
      <c r="AG64" s="228">
        <f t="shared" si="35"/>
        <v>0</v>
      </c>
      <c r="AH64" s="228">
        <f t="shared" si="35"/>
        <v>0</v>
      </c>
      <c r="AI64" s="228">
        <f t="shared" si="35"/>
        <v>0</v>
      </c>
      <c r="AJ64" s="228">
        <f t="shared" si="35"/>
        <v>0</v>
      </c>
      <c r="AK64" s="228">
        <f t="shared" si="35"/>
        <v>0</v>
      </c>
      <c r="AL64" s="228">
        <f t="shared" si="35"/>
        <v>0</v>
      </c>
      <c r="AM64" s="228">
        <f t="shared" si="35"/>
        <v>0</v>
      </c>
      <c r="AN64" s="228">
        <f t="shared" si="35"/>
        <v>0</v>
      </c>
      <c r="AO64" s="228">
        <f t="shared" si="35"/>
        <v>0</v>
      </c>
      <c r="AP64" s="228">
        <f t="shared" si="35"/>
        <v>0</v>
      </c>
      <c r="AQ64" s="228">
        <f t="shared" si="35"/>
        <v>0</v>
      </c>
      <c r="AR64" s="228">
        <f t="shared" si="35"/>
        <v>0</v>
      </c>
      <c r="AS64" s="228">
        <f t="shared" si="35"/>
        <v>10</v>
      </c>
      <c r="AT64" s="227">
        <f>SUM(W64:AS64)</f>
        <v>90</v>
      </c>
      <c r="AU64" s="127"/>
      <c r="AV64" s="128"/>
      <c r="AW64" s="128"/>
      <c r="AX64" s="128"/>
      <c r="AY64" s="128"/>
      <c r="AZ64" s="128"/>
      <c r="BA64" s="128"/>
      <c r="BB64" s="129"/>
      <c r="BC64" s="190">
        <f t="shared" si="2"/>
        <v>90</v>
      </c>
      <c r="BD64" s="57"/>
    </row>
    <row r="65" spans="1:56" ht="28.5" customHeight="1" thickBot="1">
      <c r="A65" s="431"/>
      <c r="B65" s="458"/>
      <c r="C65" s="458"/>
      <c r="D65" s="221" t="s">
        <v>18</v>
      </c>
      <c r="E65" s="228"/>
      <c r="F65" s="228"/>
      <c r="G65" s="228"/>
      <c r="H65" s="228"/>
      <c r="I65" s="228"/>
      <c r="J65" s="225"/>
      <c r="K65" s="225"/>
      <c r="L65" s="225"/>
      <c r="M65" s="225"/>
      <c r="N65" s="225"/>
      <c r="O65" s="228"/>
      <c r="P65" s="245"/>
      <c r="Q65" s="245"/>
      <c r="R65" s="245"/>
      <c r="S65" s="245"/>
      <c r="T65" s="245"/>
      <c r="U65" s="226"/>
      <c r="V65" s="222"/>
      <c r="W65" s="228">
        <f>SUM(W67,W69)</f>
        <v>5</v>
      </c>
      <c r="X65" s="228">
        <f aca="true" t="shared" si="36" ref="X65:AS65">SUM(X67,X69)</f>
        <v>5</v>
      </c>
      <c r="Y65" s="228">
        <f t="shared" si="36"/>
        <v>5</v>
      </c>
      <c r="Z65" s="228">
        <f t="shared" si="36"/>
        <v>5</v>
      </c>
      <c r="AA65" s="228">
        <f t="shared" si="36"/>
        <v>5</v>
      </c>
      <c r="AB65" s="228">
        <f t="shared" si="36"/>
        <v>5</v>
      </c>
      <c r="AC65" s="228">
        <f t="shared" si="36"/>
        <v>5</v>
      </c>
      <c r="AD65" s="228">
        <f t="shared" si="36"/>
        <v>5</v>
      </c>
      <c r="AE65" s="228">
        <f t="shared" si="36"/>
        <v>0</v>
      </c>
      <c r="AF65" s="228">
        <f t="shared" si="36"/>
        <v>0</v>
      </c>
      <c r="AG65" s="228">
        <f t="shared" si="36"/>
        <v>0</v>
      </c>
      <c r="AH65" s="228">
        <f t="shared" si="36"/>
        <v>0</v>
      </c>
      <c r="AI65" s="228">
        <f t="shared" si="36"/>
        <v>0</v>
      </c>
      <c r="AJ65" s="228">
        <f t="shared" si="36"/>
        <v>0</v>
      </c>
      <c r="AK65" s="228">
        <f t="shared" si="36"/>
        <v>0</v>
      </c>
      <c r="AL65" s="228">
        <f t="shared" si="36"/>
        <v>0</v>
      </c>
      <c r="AM65" s="228">
        <f t="shared" si="36"/>
        <v>0</v>
      </c>
      <c r="AN65" s="228">
        <f t="shared" si="36"/>
        <v>0</v>
      </c>
      <c r="AO65" s="228">
        <f t="shared" si="36"/>
        <v>0</v>
      </c>
      <c r="AP65" s="228">
        <f t="shared" si="36"/>
        <v>0</v>
      </c>
      <c r="AQ65" s="228">
        <f t="shared" si="36"/>
        <v>0</v>
      </c>
      <c r="AR65" s="228">
        <f t="shared" si="36"/>
        <v>0</v>
      </c>
      <c r="AS65" s="228">
        <f t="shared" si="36"/>
        <v>4</v>
      </c>
      <c r="AT65" s="227">
        <f>SUM(W65:AS65)</f>
        <v>44</v>
      </c>
      <c r="AU65" s="127"/>
      <c r="AV65" s="128"/>
      <c r="AW65" s="128"/>
      <c r="AX65" s="128"/>
      <c r="AY65" s="128"/>
      <c r="AZ65" s="128"/>
      <c r="BA65" s="128"/>
      <c r="BB65" s="129"/>
      <c r="BC65" s="190">
        <f t="shared" si="2"/>
        <v>44</v>
      </c>
      <c r="BD65" s="57"/>
    </row>
    <row r="66" spans="1:56" ht="19.5" thickBot="1">
      <c r="A66" s="431"/>
      <c r="B66" s="396" t="s">
        <v>137</v>
      </c>
      <c r="C66" s="331" t="s">
        <v>138</v>
      </c>
      <c r="D66" s="200" t="s">
        <v>17</v>
      </c>
      <c r="E66" s="150"/>
      <c r="F66" s="150"/>
      <c r="G66" s="150"/>
      <c r="H66" s="150"/>
      <c r="I66" s="150"/>
      <c r="J66" s="213"/>
      <c r="K66" s="213"/>
      <c r="L66" s="213"/>
      <c r="M66" s="213"/>
      <c r="N66" s="213"/>
      <c r="O66" s="150"/>
      <c r="P66" s="246"/>
      <c r="Q66" s="246"/>
      <c r="R66" s="246"/>
      <c r="S66" s="246"/>
      <c r="T66" s="246"/>
      <c r="U66" s="223"/>
      <c r="V66" s="222"/>
      <c r="W66" s="150">
        <v>6</v>
      </c>
      <c r="X66" s="150">
        <v>4</v>
      </c>
      <c r="Y66" s="150">
        <v>6</v>
      </c>
      <c r="Z66" s="150">
        <v>4</v>
      </c>
      <c r="AA66" s="150">
        <v>6</v>
      </c>
      <c r="AB66" s="150">
        <v>4</v>
      </c>
      <c r="AC66" s="150">
        <v>6</v>
      </c>
      <c r="AD66" s="150">
        <v>4</v>
      </c>
      <c r="AE66" s="213"/>
      <c r="AF66" s="213"/>
      <c r="AG66" s="213"/>
      <c r="AH66" s="213"/>
      <c r="AI66" s="213"/>
      <c r="AJ66" s="213"/>
      <c r="AK66" s="246"/>
      <c r="AL66" s="250"/>
      <c r="AM66" s="250"/>
      <c r="AN66" s="250"/>
      <c r="AO66" s="250"/>
      <c r="AP66" s="250"/>
      <c r="AQ66" s="251"/>
      <c r="AR66" s="251"/>
      <c r="AS66" s="150">
        <v>5</v>
      </c>
      <c r="AT66" s="224">
        <f>SUM(AS66,W66:AD66)</f>
        <v>45</v>
      </c>
      <c r="AU66" s="127"/>
      <c r="AV66" s="128"/>
      <c r="AW66" s="128"/>
      <c r="AX66" s="128"/>
      <c r="AY66" s="128"/>
      <c r="AZ66" s="128"/>
      <c r="BA66" s="128"/>
      <c r="BB66" s="129"/>
      <c r="BC66" s="190">
        <f t="shared" si="2"/>
        <v>45</v>
      </c>
      <c r="BD66" s="57"/>
    </row>
    <row r="67" spans="1:56" ht="19.5" thickBot="1">
      <c r="A67" s="431"/>
      <c r="B67" s="397"/>
      <c r="C67" s="332"/>
      <c r="D67" s="200" t="s">
        <v>18</v>
      </c>
      <c r="E67" s="150"/>
      <c r="F67" s="150"/>
      <c r="G67" s="150"/>
      <c r="H67" s="150"/>
      <c r="I67" s="150"/>
      <c r="J67" s="213"/>
      <c r="K67" s="213"/>
      <c r="L67" s="213"/>
      <c r="M67" s="213"/>
      <c r="N67" s="213"/>
      <c r="O67" s="150"/>
      <c r="P67" s="246"/>
      <c r="Q67" s="246"/>
      <c r="R67" s="246"/>
      <c r="S67" s="246"/>
      <c r="T67" s="246"/>
      <c r="U67" s="223"/>
      <c r="V67" s="222"/>
      <c r="W67" s="150">
        <v>2</v>
      </c>
      <c r="X67" s="150">
        <v>3</v>
      </c>
      <c r="Y67" s="150">
        <v>2</v>
      </c>
      <c r="Z67" s="150">
        <v>3</v>
      </c>
      <c r="AA67" s="150">
        <v>2</v>
      </c>
      <c r="AB67" s="150">
        <v>3</v>
      </c>
      <c r="AC67" s="150">
        <v>2</v>
      </c>
      <c r="AD67" s="150">
        <v>3</v>
      </c>
      <c r="AE67" s="213"/>
      <c r="AF67" s="213"/>
      <c r="AG67" s="213"/>
      <c r="AH67" s="213"/>
      <c r="AI67" s="213"/>
      <c r="AJ67" s="213"/>
      <c r="AK67" s="246"/>
      <c r="AL67" s="250"/>
      <c r="AM67" s="250"/>
      <c r="AN67" s="250"/>
      <c r="AO67" s="250"/>
      <c r="AP67" s="250"/>
      <c r="AQ67" s="251"/>
      <c r="AR67" s="251"/>
      <c r="AS67" s="150">
        <v>2</v>
      </c>
      <c r="AT67" s="224">
        <f>SUM(AS67,W67:AD67)</f>
        <v>22</v>
      </c>
      <c r="AU67" s="127"/>
      <c r="AV67" s="128"/>
      <c r="AW67" s="128"/>
      <c r="AX67" s="128"/>
      <c r="AY67" s="128"/>
      <c r="AZ67" s="128"/>
      <c r="BA67" s="128"/>
      <c r="BB67" s="129"/>
      <c r="BC67" s="190">
        <f t="shared" si="2"/>
        <v>22</v>
      </c>
      <c r="BD67" s="57"/>
    </row>
    <row r="68" spans="1:56" ht="19.5" thickBot="1">
      <c r="A68" s="431"/>
      <c r="B68" s="396" t="s">
        <v>139</v>
      </c>
      <c r="C68" s="331" t="s">
        <v>140</v>
      </c>
      <c r="D68" s="200" t="s">
        <v>17</v>
      </c>
      <c r="E68" s="150"/>
      <c r="F68" s="150"/>
      <c r="G68" s="150"/>
      <c r="H68" s="150"/>
      <c r="I68" s="150"/>
      <c r="J68" s="213"/>
      <c r="K68" s="213"/>
      <c r="L68" s="213"/>
      <c r="M68" s="213"/>
      <c r="N68" s="213"/>
      <c r="O68" s="150"/>
      <c r="P68" s="246"/>
      <c r="Q68" s="246"/>
      <c r="R68" s="246"/>
      <c r="S68" s="246"/>
      <c r="T68" s="246"/>
      <c r="U68" s="223"/>
      <c r="V68" s="222"/>
      <c r="W68" s="150">
        <v>6</v>
      </c>
      <c r="X68" s="150">
        <v>4</v>
      </c>
      <c r="Y68" s="150">
        <v>6</v>
      </c>
      <c r="Z68" s="150">
        <v>4</v>
      </c>
      <c r="AA68" s="150">
        <v>6</v>
      </c>
      <c r="AB68" s="150">
        <v>4</v>
      </c>
      <c r="AC68" s="150">
        <v>6</v>
      </c>
      <c r="AD68" s="150">
        <v>4</v>
      </c>
      <c r="AE68" s="213"/>
      <c r="AF68" s="213"/>
      <c r="AG68" s="213"/>
      <c r="AH68" s="213"/>
      <c r="AI68" s="213"/>
      <c r="AJ68" s="213"/>
      <c r="AK68" s="246"/>
      <c r="AL68" s="250"/>
      <c r="AM68" s="250"/>
      <c r="AN68" s="250"/>
      <c r="AO68" s="250"/>
      <c r="AP68" s="250"/>
      <c r="AQ68" s="251"/>
      <c r="AR68" s="251"/>
      <c r="AS68" s="150">
        <v>5</v>
      </c>
      <c r="AT68" s="224">
        <f>SUM(AS68,W68:AD68)</f>
        <v>45</v>
      </c>
      <c r="AU68" s="127"/>
      <c r="AV68" s="128"/>
      <c r="AW68" s="128"/>
      <c r="AX68" s="128"/>
      <c r="AY68" s="128"/>
      <c r="AZ68" s="128"/>
      <c r="BA68" s="128"/>
      <c r="BB68" s="129"/>
      <c r="BC68" s="190">
        <f t="shared" si="2"/>
        <v>45</v>
      </c>
      <c r="BD68" s="57"/>
    </row>
    <row r="69" spans="1:56" ht="19.5" thickBot="1">
      <c r="A69" s="431"/>
      <c r="B69" s="397"/>
      <c r="C69" s="332"/>
      <c r="D69" s="200" t="s">
        <v>18</v>
      </c>
      <c r="E69" s="133"/>
      <c r="F69" s="133"/>
      <c r="G69" s="133"/>
      <c r="H69" s="133"/>
      <c r="I69" s="133"/>
      <c r="J69" s="131"/>
      <c r="K69" s="131"/>
      <c r="L69" s="131"/>
      <c r="M69" s="131"/>
      <c r="N69" s="131"/>
      <c r="O69" s="133"/>
      <c r="P69" s="243"/>
      <c r="Q69" s="243"/>
      <c r="R69" s="243"/>
      <c r="S69" s="243"/>
      <c r="T69" s="243"/>
      <c r="U69" s="105"/>
      <c r="V69" s="33"/>
      <c r="W69" s="150">
        <v>3</v>
      </c>
      <c r="X69" s="150">
        <v>2</v>
      </c>
      <c r="Y69" s="150">
        <v>3</v>
      </c>
      <c r="Z69" s="150">
        <v>2</v>
      </c>
      <c r="AA69" s="150">
        <v>3</v>
      </c>
      <c r="AB69" s="150">
        <v>2</v>
      </c>
      <c r="AC69" s="150">
        <v>3</v>
      </c>
      <c r="AD69" s="150">
        <v>2</v>
      </c>
      <c r="AE69" s="213"/>
      <c r="AF69" s="213"/>
      <c r="AG69" s="213"/>
      <c r="AH69" s="213"/>
      <c r="AI69" s="213"/>
      <c r="AJ69" s="213"/>
      <c r="AK69" s="246"/>
      <c r="AL69" s="250"/>
      <c r="AM69" s="250"/>
      <c r="AN69" s="250"/>
      <c r="AO69" s="250"/>
      <c r="AP69" s="250"/>
      <c r="AQ69" s="251"/>
      <c r="AR69" s="251"/>
      <c r="AS69" s="150">
        <v>2</v>
      </c>
      <c r="AT69" s="43">
        <f>SUM(AS69,W69:AD69)</f>
        <v>22</v>
      </c>
      <c r="AU69" s="127"/>
      <c r="AV69" s="128"/>
      <c r="AW69" s="128"/>
      <c r="AX69" s="128"/>
      <c r="AY69" s="128"/>
      <c r="AZ69" s="128"/>
      <c r="BA69" s="128"/>
      <c r="BB69" s="129"/>
      <c r="BC69" s="190">
        <f t="shared" si="2"/>
        <v>22</v>
      </c>
      <c r="BD69" s="57"/>
    </row>
    <row r="70" spans="1:56" ht="19.5" thickBot="1">
      <c r="A70" s="431"/>
      <c r="B70" s="50" t="s">
        <v>156</v>
      </c>
      <c r="C70" s="303" t="s">
        <v>65</v>
      </c>
      <c r="D70" s="200"/>
      <c r="E70" s="133"/>
      <c r="F70" s="133"/>
      <c r="G70" s="133"/>
      <c r="H70" s="133"/>
      <c r="I70" s="133"/>
      <c r="J70" s="131"/>
      <c r="K70" s="131"/>
      <c r="L70" s="131"/>
      <c r="M70" s="131"/>
      <c r="N70" s="131"/>
      <c r="O70" s="133"/>
      <c r="P70" s="243"/>
      <c r="Q70" s="243"/>
      <c r="R70" s="243"/>
      <c r="S70" s="243"/>
      <c r="T70" s="243"/>
      <c r="U70" s="105"/>
      <c r="V70" s="33"/>
      <c r="W70" s="171"/>
      <c r="X70" s="133"/>
      <c r="Y70" s="133"/>
      <c r="Z70" s="133"/>
      <c r="AA70" s="133"/>
      <c r="AB70" s="133"/>
      <c r="AC70" s="133"/>
      <c r="AD70" s="133"/>
      <c r="AE70" s="131"/>
      <c r="AF70" s="131"/>
      <c r="AG70" s="131"/>
      <c r="AH70" s="131"/>
      <c r="AI70" s="131">
        <v>36</v>
      </c>
      <c r="AJ70" s="131">
        <v>36</v>
      </c>
      <c r="AK70" s="243"/>
      <c r="AL70" s="252"/>
      <c r="AM70" s="253"/>
      <c r="AN70" s="250"/>
      <c r="AO70" s="252"/>
      <c r="AP70" s="252"/>
      <c r="AQ70" s="251"/>
      <c r="AR70" s="251"/>
      <c r="AS70" s="172"/>
      <c r="AT70" s="43">
        <f>SUM(AI70:AJ70)</f>
        <v>72</v>
      </c>
      <c r="AU70" s="127"/>
      <c r="AV70" s="128"/>
      <c r="AW70" s="128"/>
      <c r="AX70" s="128"/>
      <c r="AY70" s="128"/>
      <c r="AZ70" s="128"/>
      <c r="BA70" s="128"/>
      <c r="BB70" s="129"/>
      <c r="BC70" s="190">
        <f>SUM(U70,AT70)</f>
        <v>72</v>
      </c>
      <c r="BD70" s="57"/>
    </row>
    <row r="71" spans="1:56" ht="26.25" thickBot="1">
      <c r="A71" s="431"/>
      <c r="B71" s="50" t="s">
        <v>157</v>
      </c>
      <c r="C71" s="303" t="s">
        <v>55</v>
      </c>
      <c r="D71" s="200"/>
      <c r="E71" s="133"/>
      <c r="F71" s="133"/>
      <c r="G71" s="133"/>
      <c r="H71" s="133"/>
      <c r="I71" s="133"/>
      <c r="J71" s="131"/>
      <c r="K71" s="131"/>
      <c r="L71" s="131"/>
      <c r="M71" s="131"/>
      <c r="N71" s="131"/>
      <c r="O71" s="133"/>
      <c r="P71" s="243"/>
      <c r="Q71" s="243"/>
      <c r="R71" s="243"/>
      <c r="S71" s="243"/>
      <c r="T71" s="243"/>
      <c r="U71" s="105"/>
      <c r="V71" s="33"/>
      <c r="W71" s="171"/>
      <c r="X71" s="133"/>
      <c r="Y71" s="133"/>
      <c r="Z71" s="133"/>
      <c r="AA71" s="133"/>
      <c r="AB71" s="133"/>
      <c r="AC71" s="133"/>
      <c r="AD71" s="133"/>
      <c r="AE71" s="131"/>
      <c r="AF71" s="131"/>
      <c r="AG71" s="131"/>
      <c r="AH71" s="131"/>
      <c r="AI71" s="131"/>
      <c r="AJ71" s="131"/>
      <c r="AK71" s="243"/>
      <c r="AL71" s="252"/>
      <c r="AM71" s="253"/>
      <c r="AN71" s="250"/>
      <c r="AO71" s="252"/>
      <c r="AP71" s="252">
        <v>36</v>
      </c>
      <c r="AQ71" s="251">
        <v>36</v>
      </c>
      <c r="AR71" s="251">
        <v>36</v>
      </c>
      <c r="AS71" s="172"/>
      <c r="AT71" s="43">
        <v>108</v>
      </c>
      <c r="AU71" s="127"/>
      <c r="AV71" s="128"/>
      <c r="AW71" s="128"/>
      <c r="AX71" s="128"/>
      <c r="AY71" s="128"/>
      <c r="AZ71" s="128"/>
      <c r="BA71" s="128"/>
      <c r="BB71" s="129"/>
      <c r="BC71" s="190">
        <f>SUM(U71,AT71)</f>
        <v>108</v>
      </c>
      <c r="BD71" s="57"/>
    </row>
    <row r="72" spans="1:56" ht="19.5" thickBot="1">
      <c r="A72" s="431"/>
      <c r="B72" s="451" t="s">
        <v>141</v>
      </c>
      <c r="C72" s="451" t="s">
        <v>142</v>
      </c>
      <c r="D72" s="218" t="s">
        <v>17</v>
      </c>
      <c r="E72" s="230"/>
      <c r="F72" s="230"/>
      <c r="G72" s="230"/>
      <c r="H72" s="230"/>
      <c r="I72" s="230"/>
      <c r="J72" s="219"/>
      <c r="K72" s="219"/>
      <c r="L72" s="219"/>
      <c r="M72" s="219"/>
      <c r="N72" s="219"/>
      <c r="O72" s="230"/>
      <c r="P72" s="247"/>
      <c r="Q72" s="247"/>
      <c r="R72" s="247"/>
      <c r="S72" s="247"/>
      <c r="T72" s="247"/>
      <c r="U72" s="220"/>
      <c r="V72" s="33"/>
      <c r="W72" s="230">
        <f>SUM(W74)</f>
        <v>2</v>
      </c>
      <c r="X72" s="230">
        <f aca="true" t="shared" si="37" ref="X72:AS72">SUM(X74)</f>
        <v>4</v>
      </c>
      <c r="Y72" s="230">
        <f t="shared" si="37"/>
        <v>2</v>
      </c>
      <c r="Z72" s="230">
        <f t="shared" si="37"/>
        <v>4</v>
      </c>
      <c r="AA72" s="230">
        <f t="shared" si="37"/>
        <v>2</v>
      </c>
      <c r="AB72" s="230">
        <f t="shared" si="37"/>
        <v>4</v>
      </c>
      <c r="AC72" s="230">
        <f t="shared" si="37"/>
        <v>2</v>
      </c>
      <c r="AD72" s="230">
        <f t="shared" si="37"/>
        <v>4</v>
      </c>
      <c r="AE72" s="230">
        <f t="shared" si="37"/>
        <v>0</v>
      </c>
      <c r="AF72" s="230">
        <f t="shared" si="37"/>
        <v>0</v>
      </c>
      <c r="AG72" s="230">
        <f t="shared" si="37"/>
        <v>0</v>
      </c>
      <c r="AH72" s="230">
        <f t="shared" si="37"/>
        <v>0</v>
      </c>
      <c r="AI72" s="230">
        <f t="shared" si="37"/>
        <v>0</v>
      </c>
      <c r="AJ72" s="230">
        <f t="shared" si="37"/>
        <v>0</v>
      </c>
      <c r="AK72" s="230">
        <f t="shared" si="37"/>
        <v>0</v>
      </c>
      <c r="AL72" s="230">
        <f t="shared" si="37"/>
        <v>0</v>
      </c>
      <c r="AM72" s="230">
        <f t="shared" si="37"/>
        <v>0</v>
      </c>
      <c r="AN72" s="230">
        <f t="shared" si="37"/>
        <v>0</v>
      </c>
      <c r="AO72" s="230">
        <f t="shared" si="37"/>
        <v>0</v>
      </c>
      <c r="AP72" s="230">
        <f t="shared" si="37"/>
        <v>0</v>
      </c>
      <c r="AQ72" s="230">
        <f t="shared" si="37"/>
        <v>0</v>
      </c>
      <c r="AR72" s="230">
        <f t="shared" si="37"/>
        <v>0</v>
      </c>
      <c r="AS72" s="230">
        <f t="shared" si="37"/>
        <v>3</v>
      </c>
      <c r="AT72" s="241">
        <f>SUM(W72:AS72)</f>
        <v>27</v>
      </c>
      <c r="AU72" s="127"/>
      <c r="AV72" s="128"/>
      <c r="AW72" s="128"/>
      <c r="AX72" s="128"/>
      <c r="AY72" s="128"/>
      <c r="AZ72" s="128"/>
      <c r="BA72" s="128"/>
      <c r="BB72" s="129"/>
      <c r="BC72" s="190">
        <f t="shared" si="2"/>
        <v>27</v>
      </c>
      <c r="BD72" s="57"/>
    </row>
    <row r="73" spans="1:56" ht="72.75" customHeight="1" thickBot="1">
      <c r="A73" s="431"/>
      <c r="B73" s="452"/>
      <c r="C73" s="452"/>
      <c r="D73" s="218" t="s">
        <v>18</v>
      </c>
      <c r="E73" s="230"/>
      <c r="F73" s="230"/>
      <c r="G73" s="230"/>
      <c r="H73" s="230"/>
      <c r="I73" s="230"/>
      <c r="J73" s="219"/>
      <c r="K73" s="219"/>
      <c r="L73" s="219"/>
      <c r="M73" s="219"/>
      <c r="N73" s="219"/>
      <c r="O73" s="230"/>
      <c r="P73" s="247"/>
      <c r="Q73" s="247"/>
      <c r="R73" s="247"/>
      <c r="S73" s="247"/>
      <c r="T73" s="247"/>
      <c r="U73" s="220"/>
      <c r="V73" s="33"/>
      <c r="W73" s="230">
        <f>SUM(W75)</f>
        <v>0</v>
      </c>
      <c r="X73" s="230">
        <f aca="true" t="shared" si="38" ref="X73:AS73">SUM(X75)</f>
        <v>2</v>
      </c>
      <c r="Y73" s="230">
        <f t="shared" si="38"/>
        <v>0</v>
      </c>
      <c r="Z73" s="230">
        <f t="shared" si="38"/>
        <v>0</v>
      </c>
      <c r="AA73" s="230">
        <f t="shared" si="38"/>
        <v>0</v>
      </c>
      <c r="AB73" s="230">
        <f t="shared" si="38"/>
        <v>0</v>
      </c>
      <c r="AC73" s="230">
        <f t="shared" si="38"/>
        <v>0</v>
      </c>
      <c r="AD73" s="230">
        <f t="shared" si="38"/>
        <v>0</v>
      </c>
      <c r="AE73" s="230">
        <f t="shared" si="38"/>
        <v>0</v>
      </c>
      <c r="AF73" s="230">
        <f t="shared" si="38"/>
        <v>0</v>
      </c>
      <c r="AG73" s="230">
        <f t="shared" si="38"/>
        <v>0</v>
      </c>
      <c r="AH73" s="230">
        <f t="shared" si="38"/>
        <v>0</v>
      </c>
      <c r="AI73" s="230">
        <f t="shared" si="38"/>
        <v>0</v>
      </c>
      <c r="AJ73" s="230">
        <f t="shared" si="38"/>
        <v>0</v>
      </c>
      <c r="AK73" s="230">
        <f t="shared" si="38"/>
        <v>0</v>
      </c>
      <c r="AL73" s="230">
        <f t="shared" si="38"/>
        <v>0</v>
      </c>
      <c r="AM73" s="230">
        <f t="shared" si="38"/>
        <v>0</v>
      </c>
      <c r="AN73" s="230">
        <f t="shared" si="38"/>
        <v>0</v>
      </c>
      <c r="AO73" s="230">
        <f t="shared" si="38"/>
        <v>0</v>
      </c>
      <c r="AP73" s="230">
        <f t="shared" si="38"/>
        <v>0</v>
      </c>
      <c r="AQ73" s="230">
        <f t="shared" si="38"/>
        <v>0</v>
      </c>
      <c r="AR73" s="230">
        <f t="shared" si="38"/>
        <v>0</v>
      </c>
      <c r="AS73" s="230">
        <f t="shared" si="38"/>
        <v>0</v>
      </c>
      <c r="AT73" s="241">
        <f>SUM(W73:AS73)</f>
        <v>2</v>
      </c>
      <c r="AU73" s="127"/>
      <c r="AV73" s="128"/>
      <c r="AW73" s="128"/>
      <c r="AX73" s="128"/>
      <c r="AY73" s="128"/>
      <c r="AZ73" s="128"/>
      <c r="BA73" s="128"/>
      <c r="BB73" s="129"/>
      <c r="BC73" s="190">
        <f t="shared" si="2"/>
        <v>2</v>
      </c>
      <c r="BD73" s="57"/>
    </row>
    <row r="74" spans="1:56" ht="19.5" thickBot="1">
      <c r="A74" s="431"/>
      <c r="B74" s="396" t="s">
        <v>143</v>
      </c>
      <c r="C74" s="331" t="s">
        <v>144</v>
      </c>
      <c r="D74" s="200" t="s">
        <v>17</v>
      </c>
      <c r="E74" s="133"/>
      <c r="F74" s="133"/>
      <c r="G74" s="133"/>
      <c r="H74" s="133"/>
      <c r="I74" s="133"/>
      <c r="J74" s="131"/>
      <c r="K74" s="131"/>
      <c r="L74" s="131"/>
      <c r="M74" s="131"/>
      <c r="N74" s="131"/>
      <c r="O74" s="133"/>
      <c r="P74" s="243"/>
      <c r="Q74" s="243"/>
      <c r="R74" s="243"/>
      <c r="S74" s="243"/>
      <c r="T74" s="243"/>
      <c r="U74" s="105"/>
      <c r="V74" s="33"/>
      <c r="W74" s="134">
        <v>2</v>
      </c>
      <c r="X74" s="133">
        <v>4</v>
      </c>
      <c r="Y74" s="133">
        <v>2</v>
      </c>
      <c r="Z74" s="133">
        <v>4</v>
      </c>
      <c r="AA74" s="133">
        <v>2</v>
      </c>
      <c r="AB74" s="133">
        <v>4</v>
      </c>
      <c r="AC74" s="133">
        <v>2</v>
      </c>
      <c r="AD74" s="133">
        <v>4</v>
      </c>
      <c r="AE74" s="131"/>
      <c r="AF74" s="131"/>
      <c r="AG74" s="131"/>
      <c r="AH74" s="131"/>
      <c r="AI74" s="131"/>
      <c r="AJ74" s="131"/>
      <c r="AK74" s="243"/>
      <c r="AL74" s="250"/>
      <c r="AM74" s="250"/>
      <c r="AN74" s="250"/>
      <c r="AO74" s="250"/>
      <c r="AP74" s="250"/>
      <c r="AQ74" s="251"/>
      <c r="AR74" s="251"/>
      <c r="AS74" s="135">
        <v>3</v>
      </c>
      <c r="AT74" s="43">
        <f>SUM(AS74,W74:AD74)</f>
        <v>27</v>
      </c>
      <c r="AU74" s="127"/>
      <c r="AV74" s="128"/>
      <c r="AW74" s="128"/>
      <c r="AX74" s="128"/>
      <c r="AY74" s="128"/>
      <c r="AZ74" s="128"/>
      <c r="BA74" s="128"/>
      <c r="BB74" s="129"/>
      <c r="BC74" s="190">
        <f t="shared" si="2"/>
        <v>27</v>
      </c>
      <c r="BD74" s="57"/>
    </row>
    <row r="75" spans="1:56" ht="78" customHeight="1" thickBot="1">
      <c r="A75" s="431"/>
      <c r="B75" s="397"/>
      <c r="C75" s="332"/>
      <c r="D75" s="200" t="s">
        <v>18</v>
      </c>
      <c r="E75" s="133"/>
      <c r="F75" s="133"/>
      <c r="G75" s="133"/>
      <c r="H75" s="133"/>
      <c r="I75" s="133"/>
      <c r="J75" s="131"/>
      <c r="K75" s="131"/>
      <c r="L75" s="131"/>
      <c r="M75" s="131"/>
      <c r="N75" s="131"/>
      <c r="O75" s="133"/>
      <c r="P75" s="243"/>
      <c r="Q75" s="243"/>
      <c r="R75" s="243"/>
      <c r="S75" s="243"/>
      <c r="T75" s="243"/>
      <c r="U75" s="105"/>
      <c r="V75" s="33"/>
      <c r="W75" s="134"/>
      <c r="X75" s="133">
        <v>2</v>
      </c>
      <c r="Y75" s="133"/>
      <c r="Z75" s="133"/>
      <c r="AA75" s="133"/>
      <c r="AB75" s="133"/>
      <c r="AC75" s="133"/>
      <c r="AD75" s="133"/>
      <c r="AE75" s="131"/>
      <c r="AF75" s="131"/>
      <c r="AG75" s="131"/>
      <c r="AH75" s="131"/>
      <c r="AI75" s="131"/>
      <c r="AJ75" s="131"/>
      <c r="AK75" s="243"/>
      <c r="AL75" s="250"/>
      <c r="AM75" s="250"/>
      <c r="AN75" s="250"/>
      <c r="AO75" s="250"/>
      <c r="AP75" s="250"/>
      <c r="AQ75" s="251"/>
      <c r="AR75" s="251"/>
      <c r="AS75" s="135"/>
      <c r="AT75" s="43">
        <f>SUM(AS75,W75:AD75)</f>
        <v>2</v>
      </c>
      <c r="AU75" s="127"/>
      <c r="AV75" s="128"/>
      <c r="AW75" s="128"/>
      <c r="AX75" s="128"/>
      <c r="AY75" s="128"/>
      <c r="AZ75" s="128"/>
      <c r="BA75" s="128"/>
      <c r="BB75" s="129"/>
      <c r="BC75" s="190">
        <f t="shared" si="2"/>
        <v>2</v>
      </c>
      <c r="BD75" s="57"/>
    </row>
    <row r="76" spans="1:56" ht="19.5" hidden="1" thickBot="1">
      <c r="A76" s="431"/>
      <c r="B76" s="331" t="s">
        <v>149</v>
      </c>
      <c r="C76" s="331" t="s">
        <v>63</v>
      </c>
      <c r="D76" s="132" t="s">
        <v>17</v>
      </c>
      <c r="E76" s="133">
        <v>2</v>
      </c>
      <c r="F76" s="133">
        <v>2</v>
      </c>
      <c r="G76" s="133">
        <v>2</v>
      </c>
      <c r="H76" s="133">
        <v>2</v>
      </c>
      <c r="I76" s="133">
        <v>2</v>
      </c>
      <c r="J76" s="131"/>
      <c r="K76" s="131"/>
      <c r="L76" s="131"/>
      <c r="M76" s="131"/>
      <c r="N76" s="131"/>
      <c r="O76" s="133">
        <v>2</v>
      </c>
      <c r="P76" s="243"/>
      <c r="Q76" s="243"/>
      <c r="R76" s="243"/>
      <c r="S76" s="243"/>
      <c r="T76" s="243"/>
      <c r="U76" s="105">
        <f>SUM(O76,E76:I76)</f>
        <v>12</v>
      </c>
      <c r="V76" s="33"/>
      <c r="W76" s="133">
        <v>2</v>
      </c>
      <c r="X76" s="133">
        <v>4</v>
      </c>
      <c r="Y76" s="133">
        <v>2</v>
      </c>
      <c r="Z76" s="133">
        <v>4</v>
      </c>
      <c r="AA76" s="133">
        <v>2</v>
      </c>
      <c r="AB76" s="133">
        <v>4</v>
      </c>
      <c r="AC76" s="133">
        <v>2</v>
      </c>
      <c r="AD76" s="133">
        <v>4</v>
      </c>
      <c r="AE76" s="131"/>
      <c r="AF76" s="131"/>
      <c r="AG76" s="131"/>
      <c r="AH76" s="131"/>
      <c r="AI76" s="131"/>
      <c r="AJ76" s="131"/>
      <c r="AK76" s="243"/>
      <c r="AL76" s="252"/>
      <c r="AM76" s="253"/>
      <c r="AN76" s="250"/>
      <c r="AO76" s="252"/>
      <c r="AP76" s="252"/>
      <c r="AQ76" s="251"/>
      <c r="AR76" s="251"/>
      <c r="AS76" s="133">
        <v>3</v>
      </c>
      <c r="AT76" s="43">
        <f>SUM(W76:AS76)</f>
        <v>27</v>
      </c>
      <c r="AU76" s="127"/>
      <c r="AV76" s="128"/>
      <c r="AW76" s="128"/>
      <c r="AX76" s="128"/>
      <c r="AY76" s="128"/>
      <c r="AZ76" s="128"/>
      <c r="BA76" s="128"/>
      <c r="BB76" s="129"/>
      <c r="BC76" s="190">
        <f t="shared" si="2"/>
        <v>39</v>
      </c>
      <c r="BD76" s="57"/>
    </row>
    <row r="77" spans="1:56" ht="29.25" customHeight="1" thickBot="1">
      <c r="A77" s="109"/>
      <c r="B77" s="332"/>
      <c r="C77" s="332"/>
      <c r="D77" s="132" t="s">
        <v>18</v>
      </c>
      <c r="E77" s="133">
        <v>2</v>
      </c>
      <c r="F77" s="133">
        <v>2</v>
      </c>
      <c r="G77" s="133">
        <v>2</v>
      </c>
      <c r="H77" s="133">
        <v>2</v>
      </c>
      <c r="I77" s="133">
        <v>2</v>
      </c>
      <c r="J77" s="131"/>
      <c r="K77" s="131"/>
      <c r="L77" s="131"/>
      <c r="M77" s="131"/>
      <c r="N77" s="131"/>
      <c r="O77" s="133">
        <v>2</v>
      </c>
      <c r="P77" s="243"/>
      <c r="Q77" s="243"/>
      <c r="R77" s="243"/>
      <c r="S77" s="243"/>
      <c r="T77" s="243"/>
      <c r="U77" s="105">
        <f>SUM(O77,E77:I77)</f>
        <v>12</v>
      </c>
      <c r="V77" s="33"/>
      <c r="W77" s="133">
        <v>2</v>
      </c>
      <c r="X77" s="133">
        <v>2</v>
      </c>
      <c r="Y77" s="133">
        <v>2</v>
      </c>
      <c r="Z77" s="133">
        <v>4</v>
      </c>
      <c r="AA77" s="133">
        <v>2</v>
      </c>
      <c r="AB77" s="133">
        <v>4</v>
      </c>
      <c r="AC77" s="133">
        <v>2</v>
      </c>
      <c r="AD77" s="133">
        <v>4</v>
      </c>
      <c r="AE77" s="131"/>
      <c r="AF77" s="131"/>
      <c r="AG77" s="131"/>
      <c r="AH77" s="131"/>
      <c r="AI77" s="131"/>
      <c r="AJ77" s="131"/>
      <c r="AK77" s="243"/>
      <c r="AL77" s="252"/>
      <c r="AM77" s="253"/>
      <c r="AN77" s="250"/>
      <c r="AO77" s="252"/>
      <c r="AP77" s="252"/>
      <c r="AQ77" s="251"/>
      <c r="AR77" s="251"/>
      <c r="AS77" s="133">
        <v>5</v>
      </c>
      <c r="AT77" s="43">
        <f>SUM(W77:AS77)</f>
        <v>27</v>
      </c>
      <c r="AU77" s="127"/>
      <c r="AV77" s="128"/>
      <c r="AW77" s="128"/>
      <c r="AX77" s="128"/>
      <c r="AY77" s="128"/>
      <c r="AZ77" s="128"/>
      <c r="BA77" s="128"/>
      <c r="BB77" s="129"/>
      <c r="BC77" s="190">
        <f t="shared" si="2"/>
        <v>39</v>
      </c>
      <c r="BD77" s="57"/>
    </row>
    <row r="78" spans="1:56" ht="33" customHeight="1" thickBot="1">
      <c r="A78" s="114"/>
      <c r="B78" s="398" t="s">
        <v>30</v>
      </c>
      <c r="C78" s="399"/>
      <c r="D78" s="400"/>
      <c r="E78" s="152">
        <f aca="true" t="shared" si="39" ref="E78:T78">SUM(E17,E25)</f>
        <v>36</v>
      </c>
      <c r="F78" s="152">
        <f t="shared" si="39"/>
        <v>36</v>
      </c>
      <c r="G78" s="152">
        <f t="shared" si="39"/>
        <v>36</v>
      </c>
      <c r="H78" s="152">
        <f t="shared" si="39"/>
        <v>36</v>
      </c>
      <c r="I78" s="152">
        <f t="shared" si="39"/>
        <v>36</v>
      </c>
      <c r="J78" s="152">
        <f t="shared" si="39"/>
        <v>0</v>
      </c>
      <c r="K78" s="152">
        <f t="shared" si="39"/>
        <v>0</v>
      </c>
      <c r="L78" s="152">
        <f t="shared" si="39"/>
        <v>0</v>
      </c>
      <c r="M78" s="152">
        <f t="shared" si="39"/>
        <v>0</v>
      </c>
      <c r="N78" s="152">
        <f t="shared" si="39"/>
        <v>0</v>
      </c>
      <c r="O78" s="152">
        <f t="shared" si="39"/>
        <v>36</v>
      </c>
      <c r="P78" s="152">
        <f t="shared" si="39"/>
        <v>0</v>
      </c>
      <c r="Q78" s="152">
        <f t="shared" si="39"/>
        <v>0</v>
      </c>
      <c r="R78" s="152">
        <f t="shared" si="39"/>
        <v>0</v>
      </c>
      <c r="S78" s="152">
        <f t="shared" si="39"/>
        <v>0</v>
      </c>
      <c r="T78" s="152">
        <f t="shared" si="39"/>
        <v>0</v>
      </c>
      <c r="U78" s="108">
        <f>SUM(E78:T78)</f>
        <v>216</v>
      </c>
      <c r="V78" s="33"/>
      <c r="W78" s="153">
        <f aca="true" t="shared" si="40" ref="W78:AS78">SUM(W17,W31)</f>
        <v>36</v>
      </c>
      <c r="X78" s="153">
        <f t="shared" si="40"/>
        <v>36</v>
      </c>
      <c r="Y78" s="153">
        <f t="shared" si="40"/>
        <v>36</v>
      </c>
      <c r="Z78" s="153">
        <f t="shared" si="40"/>
        <v>36</v>
      </c>
      <c r="AA78" s="153">
        <f t="shared" si="40"/>
        <v>36</v>
      </c>
      <c r="AB78" s="153">
        <f t="shared" si="40"/>
        <v>36</v>
      </c>
      <c r="AC78" s="153">
        <f t="shared" si="40"/>
        <v>36</v>
      </c>
      <c r="AD78" s="153">
        <f t="shared" si="40"/>
        <v>36</v>
      </c>
      <c r="AE78" s="153">
        <f t="shared" si="40"/>
        <v>0</v>
      </c>
      <c r="AF78" s="153">
        <f t="shared" si="40"/>
        <v>0</v>
      </c>
      <c r="AG78" s="153">
        <f t="shared" si="40"/>
        <v>0</v>
      </c>
      <c r="AH78" s="153">
        <f t="shared" si="40"/>
        <v>0</v>
      </c>
      <c r="AI78" s="153">
        <f t="shared" si="40"/>
        <v>0</v>
      </c>
      <c r="AJ78" s="153">
        <f t="shared" si="40"/>
        <v>0</v>
      </c>
      <c r="AK78" s="153">
        <f t="shared" si="40"/>
        <v>0</v>
      </c>
      <c r="AL78" s="153">
        <f t="shared" si="40"/>
        <v>0</v>
      </c>
      <c r="AM78" s="153">
        <f t="shared" si="40"/>
        <v>0</v>
      </c>
      <c r="AN78" s="153">
        <f t="shared" si="40"/>
        <v>0</v>
      </c>
      <c r="AO78" s="153">
        <f t="shared" si="40"/>
        <v>0</v>
      </c>
      <c r="AP78" s="153">
        <f t="shared" si="40"/>
        <v>0</v>
      </c>
      <c r="AQ78" s="153">
        <f t="shared" si="40"/>
        <v>0</v>
      </c>
      <c r="AR78" s="153">
        <f t="shared" si="40"/>
        <v>0</v>
      </c>
      <c r="AS78" s="153">
        <f t="shared" si="40"/>
        <v>36</v>
      </c>
      <c r="AT78" s="43">
        <f>SUM(W78:AS78)</f>
        <v>324</v>
      </c>
      <c r="AU78" s="127"/>
      <c r="AV78" s="154"/>
      <c r="AW78" s="154"/>
      <c r="AX78" s="154"/>
      <c r="AY78" s="154"/>
      <c r="AZ78" s="154"/>
      <c r="BA78" s="154"/>
      <c r="BB78" s="155"/>
      <c r="BC78" s="190">
        <f>SUM(U78,AT78)</f>
        <v>540</v>
      </c>
      <c r="BD78" s="57"/>
    </row>
    <row r="79" spans="1:56" ht="19.5" thickBot="1">
      <c r="A79" s="114"/>
      <c r="B79" s="403" t="s">
        <v>19</v>
      </c>
      <c r="C79" s="404"/>
      <c r="D79" s="405"/>
      <c r="E79" s="152">
        <f aca="true" t="shared" si="41" ref="E79:T79">SUM(E18,E26)</f>
        <v>18</v>
      </c>
      <c r="F79" s="152">
        <f t="shared" si="41"/>
        <v>18</v>
      </c>
      <c r="G79" s="152">
        <f t="shared" si="41"/>
        <v>18</v>
      </c>
      <c r="H79" s="152">
        <f t="shared" si="41"/>
        <v>18</v>
      </c>
      <c r="I79" s="152">
        <f t="shared" si="41"/>
        <v>18</v>
      </c>
      <c r="J79" s="152">
        <f t="shared" si="41"/>
        <v>0</v>
      </c>
      <c r="K79" s="152">
        <f t="shared" si="41"/>
        <v>0</v>
      </c>
      <c r="L79" s="152">
        <f t="shared" si="41"/>
        <v>0</v>
      </c>
      <c r="M79" s="152">
        <f t="shared" si="41"/>
        <v>0</v>
      </c>
      <c r="N79" s="152">
        <f t="shared" si="41"/>
        <v>0</v>
      </c>
      <c r="O79" s="152">
        <f t="shared" si="41"/>
        <v>18</v>
      </c>
      <c r="P79" s="152">
        <f t="shared" si="41"/>
        <v>0</v>
      </c>
      <c r="Q79" s="152">
        <f t="shared" si="41"/>
        <v>0</v>
      </c>
      <c r="R79" s="152">
        <f t="shared" si="41"/>
        <v>0</v>
      </c>
      <c r="S79" s="152">
        <f t="shared" si="41"/>
        <v>0</v>
      </c>
      <c r="T79" s="152">
        <f t="shared" si="41"/>
        <v>0</v>
      </c>
      <c r="U79" s="108">
        <f>SUM(E79:T79)</f>
        <v>108</v>
      </c>
      <c r="V79" s="33"/>
      <c r="W79" s="153">
        <f aca="true" t="shared" si="42" ref="W79:AS79">SUM(W18,W32)</f>
        <v>18</v>
      </c>
      <c r="X79" s="153">
        <f t="shared" si="42"/>
        <v>18</v>
      </c>
      <c r="Y79" s="153">
        <f t="shared" si="42"/>
        <v>18</v>
      </c>
      <c r="Z79" s="153">
        <f t="shared" si="42"/>
        <v>18</v>
      </c>
      <c r="AA79" s="153">
        <f t="shared" si="42"/>
        <v>18</v>
      </c>
      <c r="AB79" s="153">
        <f t="shared" si="42"/>
        <v>18</v>
      </c>
      <c r="AC79" s="153">
        <f t="shared" si="42"/>
        <v>18</v>
      </c>
      <c r="AD79" s="153">
        <f t="shared" si="42"/>
        <v>18</v>
      </c>
      <c r="AE79" s="153">
        <f t="shared" si="42"/>
        <v>0</v>
      </c>
      <c r="AF79" s="153">
        <f t="shared" si="42"/>
        <v>0</v>
      </c>
      <c r="AG79" s="153">
        <f t="shared" si="42"/>
        <v>0</v>
      </c>
      <c r="AH79" s="153">
        <f t="shared" si="42"/>
        <v>0</v>
      </c>
      <c r="AI79" s="153">
        <f t="shared" si="42"/>
        <v>0</v>
      </c>
      <c r="AJ79" s="153">
        <f t="shared" si="42"/>
        <v>0</v>
      </c>
      <c r="AK79" s="153">
        <f t="shared" si="42"/>
        <v>0</v>
      </c>
      <c r="AL79" s="153">
        <f t="shared" si="42"/>
        <v>0</v>
      </c>
      <c r="AM79" s="153">
        <f t="shared" si="42"/>
        <v>0</v>
      </c>
      <c r="AN79" s="153">
        <f t="shared" si="42"/>
        <v>0</v>
      </c>
      <c r="AO79" s="153">
        <f t="shared" si="42"/>
        <v>0</v>
      </c>
      <c r="AP79" s="153">
        <f t="shared" si="42"/>
        <v>0</v>
      </c>
      <c r="AQ79" s="153">
        <f t="shared" si="42"/>
        <v>0</v>
      </c>
      <c r="AR79" s="153">
        <f t="shared" si="42"/>
        <v>0</v>
      </c>
      <c r="AS79" s="153">
        <f t="shared" si="42"/>
        <v>18</v>
      </c>
      <c r="AT79" s="43">
        <f>SUM(W79:AS79)</f>
        <v>162</v>
      </c>
      <c r="AU79" s="127"/>
      <c r="AV79" s="154"/>
      <c r="AW79" s="154"/>
      <c r="AX79" s="154"/>
      <c r="AY79" s="154"/>
      <c r="AZ79" s="154"/>
      <c r="BA79" s="154"/>
      <c r="BB79" s="155"/>
      <c r="BC79" s="190">
        <f>SUM(U79,AT79)</f>
        <v>270</v>
      </c>
      <c r="BD79" s="57"/>
    </row>
    <row r="80" spans="1:56" ht="20.25" thickBot="1" thickTop="1">
      <c r="A80" s="114"/>
      <c r="B80" s="403" t="s">
        <v>20</v>
      </c>
      <c r="C80" s="404"/>
      <c r="D80" s="405"/>
      <c r="E80" s="156">
        <f>E78+E79</f>
        <v>54</v>
      </c>
      <c r="F80" s="156">
        <f aca="true" t="shared" si="43" ref="F80:T80">F78+F79</f>
        <v>54</v>
      </c>
      <c r="G80" s="156">
        <f t="shared" si="43"/>
        <v>54</v>
      </c>
      <c r="H80" s="156">
        <f t="shared" si="43"/>
        <v>54</v>
      </c>
      <c r="I80" s="156">
        <f t="shared" si="43"/>
        <v>54</v>
      </c>
      <c r="J80" s="156">
        <f t="shared" si="43"/>
        <v>0</v>
      </c>
      <c r="K80" s="156">
        <f t="shared" si="43"/>
        <v>0</v>
      </c>
      <c r="L80" s="183">
        <f t="shared" si="43"/>
        <v>0</v>
      </c>
      <c r="M80" s="183">
        <f t="shared" si="43"/>
        <v>0</v>
      </c>
      <c r="N80" s="156">
        <f t="shared" si="43"/>
        <v>0</v>
      </c>
      <c r="O80" s="156">
        <f t="shared" si="43"/>
        <v>54</v>
      </c>
      <c r="P80" s="156">
        <f t="shared" si="43"/>
        <v>0</v>
      </c>
      <c r="Q80" s="156">
        <f t="shared" si="43"/>
        <v>0</v>
      </c>
      <c r="R80" s="183">
        <f t="shared" si="43"/>
        <v>0</v>
      </c>
      <c r="S80" s="183">
        <f t="shared" si="43"/>
        <v>0</v>
      </c>
      <c r="T80" s="156">
        <f t="shared" si="43"/>
        <v>0</v>
      </c>
      <c r="U80" s="108">
        <f>SUM(U78:U79)</f>
        <v>324</v>
      </c>
      <c r="V80" s="33"/>
      <c r="W80" s="156">
        <f>W78+W79</f>
        <v>54</v>
      </c>
      <c r="X80" s="156">
        <f aca="true" t="shared" si="44" ref="X80:AR80">X78+X79</f>
        <v>54</v>
      </c>
      <c r="Y80" s="156">
        <f t="shared" si="44"/>
        <v>54</v>
      </c>
      <c r="Z80" s="156">
        <f t="shared" si="44"/>
        <v>54</v>
      </c>
      <c r="AA80" s="156">
        <f t="shared" si="44"/>
        <v>54</v>
      </c>
      <c r="AB80" s="156">
        <f t="shared" si="44"/>
        <v>54</v>
      </c>
      <c r="AC80" s="156">
        <f t="shared" si="44"/>
        <v>54</v>
      </c>
      <c r="AD80" s="156">
        <f t="shared" si="44"/>
        <v>54</v>
      </c>
      <c r="AE80" s="156">
        <f t="shared" si="44"/>
        <v>0</v>
      </c>
      <c r="AF80" s="189">
        <f t="shared" si="44"/>
        <v>0</v>
      </c>
      <c r="AG80" s="189">
        <f t="shared" si="44"/>
        <v>0</v>
      </c>
      <c r="AH80" s="189">
        <f t="shared" si="44"/>
        <v>0</v>
      </c>
      <c r="AI80" s="189">
        <f t="shared" si="44"/>
        <v>0</v>
      </c>
      <c r="AJ80" s="156">
        <f t="shared" si="44"/>
        <v>0</v>
      </c>
      <c r="AK80" s="156">
        <f t="shared" si="44"/>
        <v>0</v>
      </c>
      <c r="AL80" s="156">
        <f t="shared" si="44"/>
        <v>0</v>
      </c>
      <c r="AM80" s="156">
        <f t="shared" si="44"/>
        <v>0</v>
      </c>
      <c r="AN80" s="189">
        <f t="shared" si="44"/>
        <v>0</v>
      </c>
      <c r="AO80" s="189">
        <f t="shared" si="44"/>
        <v>0</v>
      </c>
      <c r="AP80" s="189">
        <f t="shared" si="44"/>
        <v>0</v>
      </c>
      <c r="AQ80" s="189">
        <f t="shared" si="44"/>
        <v>0</v>
      </c>
      <c r="AR80" s="156">
        <f t="shared" si="44"/>
        <v>0</v>
      </c>
      <c r="AS80" s="156">
        <f>AS78+AS79</f>
        <v>54</v>
      </c>
      <c r="AT80" s="43">
        <f>SUM(AT78:AT79)</f>
        <v>486</v>
      </c>
      <c r="AU80" s="127"/>
      <c r="AV80" s="128"/>
      <c r="AW80" s="128"/>
      <c r="AX80" s="128"/>
      <c r="AY80" s="128"/>
      <c r="AZ80" s="128"/>
      <c r="BA80" s="128"/>
      <c r="BB80" s="129"/>
      <c r="BC80" s="190">
        <f>SUM(U80,AT80)</f>
        <v>810</v>
      </c>
      <c r="BD80" s="59"/>
    </row>
    <row r="81" spans="2:4" ht="15">
      <c r="B81" s="1"/>
      <c r="C81" s="1"/>
      <c r="D81" s="1"/>
    </row>
  </sheetData>
  <sheetProtection/>
  <mergeCells count="86">
    <mergeCell ref="N10:P10"/>
    <mergeCell ref="AN1:AW1"/>
    <mergeCell ref="AN4:BB4"/>
    <mergeCell ref="C5:AQ5"/>
    <mergeCell ref="C6:AU6"/>
    <mergeCell ref="B7:BA7"/>
    <mergeCell ref="C8:AL8"/>
    <mergeCell ref="AM8:AX8"/>
    <mergeCell ref="Z10:AB10"/>
    <mergeCell ref="AD10:AG10"/>
    <mergeCell ref="C29:C30"/>
    <mergeCell ref="AU10:AW10"/>
    <mergeCell ref="B9:F9"/>
    <mergeCell ref="W9:AB9"/>
    <mergeCell ref="A10:A14"/>
    <mergeCell ref="B10:B14"/>
    <mergeCell ref="C10:C14"/>
    <mergeCell ref="D10:D14"/>
    <mergeCell ref="F10:H10"/>
    <mergeCell ref="J10:L10"/>
    <mergeCell ref="AI10:AK10"/>
    <mergeCell ref="AM10:AO10"/>
    <mergeCell ref="AQ10:AS10"/>
    <mergeCell ref="R10:U10"/>
    <mergeCell ref="C61:C62"/>
    <mergeCell ref="C57:C58"/>
    <mergeCell ref="C33:C34"/>
    <mergeCell ref="C27:C28"/>
    <mergeCell ref="C25:C26"/>
    <mergeCell ref="C59:C60"/>
    <mergeCell ref="AY10:BB10"/>
    <mergeCell ref="E11:BB11"/>
    <mergeCell ref="E13:BB13"/>
    <mergeCell ref="A15:A76"/>
    <mergeCell ref="B15:B16"/>
    <mergeCell ref="C15:C16"/>
    <mergeCell ref="C55:C56"/>
    <mergeCell ref="B55:B56"/>
    <mergeCell ref="B45:B46"/>
    <mergeCell ref="B57:B58"/>
    <mergeCell ref="B51:B52"/>
    <mergeCell ref="C51:C52"/>
    <mergeCell ref="C72:C73"/>
    <mergeCell ref="C74:C75"/>
    <mergeCell ref="B68:B69"/>
    <mergeCell ref="C68:C69"/>
    <mergeCell ref="B29:B30"/>
    <mergeCell ref="B64:B65"/>
    <mergeCell ref="C64:C65"/>
    <mergeCell ref="B66:B67"/>
    <mergeCell ref="C66:C67"/>
    <mergeCell ref="B47:B48"/>
    <mergeCell ref="B31:B32"/>
    <mergeCell ref="C31:C32"/>
    <mergeCell ref="B33:B34"/>
    <mergeCell ref="B59:B60"/>
    <mergeCell ref="B49:B50"/>
    <mergeCell ref="C49:C50"/>
    <mergeCell ref="B17:B18"/>
    <mergeCell ref="C17:C18"/>
    <mergeCell ref="B19:B20"/>
    <mergeCell ref="C19:C20"/>
    <mergeCell ref="C21:C22"/>
    <mergeCell ref="B23:B24"/>
    <mergeCell ref="C23:C24"/>
    <mergeCell ref="B21:B22"/>
    <mergeCell ref="C41:C42"/>
    <mergeCell ref="B41:B42"/>
    <mergeCell ref="B27:B28"/>
    <mergeCell ref="C45:C46"/>
    <mergeCell ref="B72:B73"/>
    <mergeCell ref="B25:B26"/>
    <mergeCell ref="B35:B36"/>
    <mergeCell ref="C35:C36"/>
    <mergeCell ref="B39:B40"/>
    <mergeCell ref="C39:C40"/>
    <mergeCell ref="B80:D80"/>
    <mergeCell ref="B76:B77"/>
    <mergeCell ref="C76:C77"/>
    <mergeCell ref="B78:D78"/>
    <mergeCell ref="B79:D79"/>
    <mergeCell ref="B37:B38"/>
    <mergeCell ref="C37:C38"/>
    <mergeCell ref="B74:B75"/>
    <mergeCell ref="C47:C48"/>
    <mergeCell ref="B61:B62"/>
  </mergeCells>
  <hyperlinks>
    <hyperlink ref="BC10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71"/>
  <sheetViews>
    <sheetView zoomScalePageLayoutView="0" workbookViewId="0" topLeftCell="A1">
      <selection activeCell="B7" sqref="B7:BB7"/>
    </sheetView>
  </sheetViews>
  <sheetFormatPr defaultColWidth="9.140625" defaultRowHeight="15"/>
  <cols>
    <col min="1" max="1" width="3.28125" style="0" customWidth="1"/>
    <col min="2" max="2" width="9.140625" style="0" customWidth="1"/>
    <col min="3" max="3" width="25.00390625" style="0" customWidth="1"/>
    <col min="4" max="4" width="12.57421875" style="0" customWidth="1"/>
    <col min="5" max="5" width="4.140625" style="0" customWidth="1"/>
    <col min="6" max="6" width="4.00390625" style="0" customWidth="1"/>
    <col min="7" max="7" width="4.140625" style="0" customWidth="1"/>
    <col min="8" max="8" width="3.8515625" style="0" customWidth="1"/>
    <col min="9" max="9" width="5.00390625" style="0" customWidth="1"/>
    <col min="10" max="10" width="4.8515625" style="0" customWidth="1"/>
    <col min="11" max="11" width="4.00390625" style="0" customWidth="1"/>
    <col min="12" max="12" width="3.8515625" style="0" customWidth="1"/>
    <col min="13" max="13" width="4.00390625" style="0" customWidth="1"/>
    <col min="14" max="14" width="4.28125" style="0" customWidth="1"/>
    <col min="15" max="15" width="4.140625" style="0" customWidth="1"/>
    <col min="16" max="16" width="3.8515625" style="0" customWidth="1"/>
    <col min="17" max="17" width="4.00390625" style="0" customWidth="1"/>
    <col min="18" max="18" width="3.7109375" style="0" customWidth="1"/>
    <col min="19" max="19" width="3.8515625" style="0" customWidth="1"/>
    <col min="20" max="20" width="3.7109375" style="0" customWidth="1"/>
    <col min="21" max="21" width="5.8515625" style="0" customWidth="1"/>
    <col min="22" max="22" width="4.140625" style="0" customWidth="1"/>
    <col min="23" max="23" width="4.7109375" style="0" customWidth="1"/>
    <col min="24" max="24" width="4.140625" style="0" customWidth="1"/>
    <col min="25" max="25" width="3.8515625" style="0" customWidth="1"/>
    <col min="26" max="26" width="4.28125" style="0" customWidth="1"/>
    <col min="27" max="27" width="4.140625" style="0" customWidth="1"/>
    <col min="28" max="28" width="3.7109375" style="0" customWidth="1"/>
    <col min="29" max="30" width="3.8515625" style="0" customWidth="1"/>
    <col min="31" max="31" width="4.00390625" style="0" customWidth="1"/>
    <col min="32" max="32" width="4.140625" style="0" customWidth="1"/>
    <col min="33" max="33" width="3.8515625" style="0" customWidth="1"/>
    <col min="34" max="34" width="3.7109375" style="0" customWidth="1"/>
    <col min="35" max="35" width="4.00390625" style="0" customWidth="1"/>
    <col min="36" max="36" width="3.57421875" style="0" customWidth="1"/>
    <col min="37" max="37" width="4.28125" style="0" customWidth="1"/>
    <col min="38" max="38" width="3.57421875" style="0" customWidth="1"/>
    <col min="39" max="39" width="4.00390625" style="0" customWidth="1"/>
    <col min="40" max="41" width="3.57421875" style="0" customWidth="1"/>
    <col min="42" max="42" width="4.57421875" style="0" customWidth="1"/>
    <col min="43" max="43" width="3.7109375" style="0" customWidth="1"/>
    <col min="44" max="46" width="4.140625" style="0" customWidth="1"/>
    <col min="47" max="47" width="5.28125" style="0" customWidth="1"/>
    <col min="48" max="48" width="4.28125" style="0" customWidth="1"/>
    <col min="49" max="49" width="4.7109375" style="0" customWidth="1"/>
    <col min="50" max="50" width="4.421875" style="0" customWidth="1"/>
    <col min="51" max="51" width="5.00390625" style="0" customWidth="1"/>
    <col min="52" max="52" width="4.8515625" style="0" customWidth="1"/>
    <col min="53" max="53" width="4.00390625" style="0" customWidth="1"/>
    <col min="54" max="54" width="4.421875" style="0" customWidth="1"/>
    <col min="55" max="55" width="4.28125" style="0" customWidth="1"/>
    <col min="56" max="56" width="5.7109375" style="0" customWidth="1"/>
    <col min="57" max="57" width="6.8515625" style="0" customWidth="1"/>
  </cols>
  <sheetData>
    <row r="1" spans="1:50" ht="15">
      <c r="A1" s="1"/>
      <c r="B1" s="1"/>
      <c r="C1" s="1"/>
      <c r="D1" s="1"/>
      <c r="AN1" s="338" t="s">
        <v>26</v>
      </c>
      <c r="AO1" s="338"/>
      <c r="AP1" s="338"/>
      <c r="AQ1" s="338"/>
      <c r="AR1" s="338"/>
      <c r="AS1" s="338"/>
      <c r="AT1" s="338"/>
      <c r="AU1" s="338"/>
      <c r="AV1" s="338"/>
      <c r="AW1" s="338"/>
      <c r="AX1" s="338"/>
    </row>
    <row r="2" spans="1:56" ht="15">
      <c r="A2" s="1"/>
      <c r="B2" s="1"/>
      <c r="C2" s="1"/>
      <c r="D2" s="1"/>
      <c r="AN2" s="11" t="s">
        <v>38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</row>
    <row r="3" spans="1:56" ht="15">
      <c r="A3" s="1"/>
      <c r="B3" s="1"/>
      <c r="C3" s="1"/>
      <c r="D3" s="1"/>
      <c r="AN3" s="11" t="s">
        <v>31</v>
      </c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spans="1:55" ht="15">
      <c r="A4" s="1"/>
      <c r="B4" s="1"/>
      <c r="C4" s="1"/>
      <c r="D4" s="1"/>
      <c r="AN4" s="339" t="s">
        <v>160</v>
      </c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</row>
    <row r="5" spans="1:55" ht="15">
      <c r="A5" s="1"/>
      <c r="B5" s="1"/>
      <c r="C5" s="340" t="s">
        <v>27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60"/>
      <c r="AS5" s="6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6" ht="15">
      <c r="A6" s="1"/>
      <c r="B6" s="14"/>
      <c r="C6" s="341" t="s">
        <v>48</v>
      </c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14"/>
      <c r="AX6" s="14"/>
      <c r="AY6" s="14"/>
      <c r="AZ6" s="14"/>
      <c r="BA6" s="14"/>
      <c r="BB6" s="14"/>
      <c r="BC6" s="14"/>
      <c r="BD6" s="14"/>
    </row>
    <row r="7" spans="1:54" ht="15">
      <c r="A7" s="1"/>
      <c r="B7" s="341" t="s">
        <v>186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</row>
    <row r="8" spans="1:54" ht="34.5" customHeight="1" thickBot="1">
      <c r="A8" s="1"/>
      <c r="B8" s="13"/>
      <c r="C8" s="471" t="s">
        <v>159</v>
      </c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341" t="s">
        <v>28</v>
      </c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13"/>
      <c r="BA8" s="13"/>
      <c r="BB8" s="13"/>
    </row>
    <row r="9" spans="1:55" ht="15.75" thickBot="1">
      <c r="A9" s="109"/>
      <c r="B9" s="437" t="s">
        <v>40</v>
      </c>
      <c r="C9" s="437"/>
      <c r="D9" s="437"/>
      <c r="E9" s="437"/>
      <c r="F9" s="437"/>
      <c r="G9" s="110"/>
      <c r="H9" s="110"/>
      <c r="I9" s="110"/>
      <c r="J9" s="111"/>
      <c r="K9" s="111"/>
      <c r="L9" s="111"/>
      <c r="M9" s="111"/>
      <c r="N9" s="110"/>
      <c r="O9" s="110"/>
      <c r="P9" s="110"/>
      <c r="Q9" s="110"/>
      <c r="R9" s="110"/>
      <c r="S9" s="110"/>
      <c r="T9" s="112"/>
      <c r="U9" s="112"/>
      <c r="V9" s="113"/>
      <c r="W9" s="438" t="s">
        <v>41</v>
      </c>
      <c r="X9" s="439"/>
      <c r="Y9" s="439"/>
      <c r="Z9" s="439"/>
      <c r="AA9" s="439"/>
      <c r="AB9" s="440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3"/>
      <c r="AN9" s="113"/>
      <c r="AO9" s="113"/>
      <c r="AP9" s="112"/>
      <c r="AQ9" s="113"/>
      <c r="AR9" s="113"/>
      <c r="AS9" s="113"/>
      <c r="AT9" s="113"/>
      <c r="AU9" s="112"/>
      <c r="AV9" s="112"/>
      <c r="AW9" s="112"/>
      <c r="AX9" s="112"/>
      <c r="AY9" s="112"/>
      <c r="AZ9" s="112"/>
      <c r="BA9" s="112"/>
      <c r="BB9" s="112"/>
      <c r="BC9" s="114"/>
    </row>
    <row r="10" spans="1:56" ht="93" thickBot="1">
      <c r="A10" s="430" t="s">
        <v>0</v>
      </c>
      <c r="B10" s="430" t="s">
        <v>1</v>
      </c>
      <c r="C10" s="430" t="s">
        <v>2</v>
      </c>
      <c r="D10" s="430" t="s">
        <v>3</v>
      </c>
      <c r="E10" s="39" t="s">
        <v>66</v>
      </c>
      <c r="F10" s="333" t="s">
        <v>4</v>
      </c>
      <c r="G10" s="334"/>
      <c r="H10" s="336"/>
      <c r="I10" s="115" t="s">
        <v>67</v>
      </c>
      <c r="J10" s="333" t="s">
        <v>5</v>
      </c>
      <c r="K10" s="334"/>
      <c r="L10" s="336"/>
      <c r="M10" s="115" t="s">
        <v>68</v>
      </c>
      <c r="N10" s="333" t="s">
        <v>6</v>
      </c>
      <c r="O10" s="334"/>
      <c r="P10" s="336"/>
      <c r="Q10" s="116" t="s">
        <v>69</v>
      </c>
      <c r="R10" s="333" t="s">
        <v>7</v>
      </c>
      <c r="S10" s="334"/>
      <c r="T10" s="334"/>
      <c r="U10" s="336"/>
      <c r="V10" s="117" t="s">
        <v>76</v>
      </c>
      <c r="W10" s="117" t="s">
        <v>70</v>
      </c>
      <c r="X10" s="34" t="s">
        <v>8</v>
      </c>
      <c r="Y10" s="116" t="s">
        <v>71</v>
      </c>
      <c r="Z10" s="333" t="s">
        <v>9</v>
      </c>
      <c r="AA10" s="334"/>
      <c r="AB10" s="336"/>
      <c r="AC10" s="117" t="s">
        <v>75</v>
      </c>
      <c r="AD10" s="333" t="s">
        <v>10</v>
      </c>
      <c r="AE10" s="334"/>
      <c r="AF10" s="334"/>
      <c r="AG10" s="436"/>
      <c r="AH10" s="40" t="s">
        <v>72</v>
      </c>
      <c r="AI10" s="333" t="s">
        <v>11</v>
      </c>
      <c r="AJ10" s="334"/>
      <c r="AK10" s="336"/>
      <c r="AL10" s="40" t="s">
        <v>73</v>
      </c>
      <c r="AM10" s="333" t="s">
        <v>12</v>
      </c>
      <c r="AN10" s="334"/>
      <c r="AO10" s="336"/>
      <c r="AP10" s="39" t="s">
        <v>74</v>
      </c>
      <c r="AQ10" s="334" t="s">
        <v>173</v>
      </c>
      <c r="AR10" s="334"/>
      <c r="AS10" s="334"/>
      <c r="AT10" s="436"/>
      <c r="AU10" s="34" t="s">
        <v>49</v>
      </c>
      <c r="AV10" s="333" t="s">
        <v>13</v>
      </c>
      <c r="AW10" s="334"/>
      <c r="AX10" s="336"/>
      <c r="AY10" s="39" t="s">
        <v>50</v>
      </c>
      <c r="AZ10" s="333" t="s">
        <v>14</v>
      </c>
      <c r="BA10" s="334"/>
      <c r="BB10" s="334"/>
      <c r="BC10" s="334"/>
      <c r="BD10" s="19" t="s">
        <v>29</v>
      </c>
    </row>
    <row r="11" spans="1:56" ht="15.75" thickBot="1">
      <c r="A11" s="430"/>
      <c r="B11" s="430"/>
      <c r="C11" s="430"/>
      <c r="D11" s="430"/>
      <c r="E11" s="427" t="s">
        <v>15</v>
      </c>
      <c r="F11" s="427"/>
      <c r="G11" s="427"/>
      <c r="H11" s="427"/>
      <c r="I11" s="427"/>
      <c r="J11" s="428"/>
      <c r="K11" s="428"/>
      <c r="L11" s="428"/>
      <c r="M11" s="428"/>
      <c r="N11" s="427"/>
      <c r="O11" s="427"/>
      <c r="P11" s="427"/>
      <c r="Q11" s="427"/>
      <c r="R11" s="427"/>
      <c r="S11" s="427"/>
      <c r="T11" s="427"/>
      <c r="U11" s="427"/>
      <c r="V11" s="428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8"/>
      <c r="AN11" s="428"/>
      <c r="AO11" s="428"/>
      <c r="AP11" s="427"/>
      <c r="AQ11" s="428"/>
      <c r="AR11" s="428"/>
      <c r="AS11" s="428"/>
      <c r="AT11" s="428"/>
      <c r="AU11" s="427"/>
      <c r="AV11" s="427"/>
      <c r="AW11" s="427"/>
      <c r="AX11" s="427"/>
      <c r="AY11" s="427"/>
      <c r="AZ11" s="427"/>
      <c r="BA11" s="427"/>
      <c r="BB11" s="427"/>
      <c r="BC11" s="427"/>
      <c r="BD11" s="7"/>
    </row>
    <row r="12" spans="1:56" ht="15.75" thickBot="1">
      <c r="A12" s="430"/>
      <c r="B12" s="430"/>
      <c r="C12" s="430"/>
      <c r="D12" s="430"/>
      <c r="E12" s="118">
        <v>35</v>
      </c>
      <c r="F12" s="119">
        <v>36</v>
      </c>
      <c r="G12" s="119">
        <v>37</v>
      </c>
      <c r="H12" s="119">
        <v>38</v>
      </c>
      <c r="I12" s="119">
        <v>39</v>
      </c>
      <c r="J12" s="119">
        <v>40</v>
      </c>
      <c r="K12" s="119">
        <v>41</v>
      </c>
      <c r="L12" s="120">
        <v>42</v>
      </c>
      <c r="M12" s="120">
        <v>43</v>
      </c>
      <c r="N12" s="120">
        <v>44</v>
      </c>
      <c r="O12" s="120">
        <v>45</v>
      </c>
      <c r="P12" s="120">
        <v>46</v>
      </c>
      <c r="Q12" s="120">
        <v>47</v>
      </c>
      <c r="R12" s="120">
        <v>48</v>
      </c>
      <c r="S12" s="120">
        <v>49</v>
      </c>
      <c r="T12" s="120">
        <v>50</v>
      </c>
      <c r="U12" s="120"/>
      <c r="V12" s="120"/>
      <c r="W12" s="120">
        <v>1</v>
      </c>
      <c r="X12" s="120">
        <v>2</v>
      </c>
      <c r="Y12" s="120">
        <v>3</v>
      </c>
      <c r="Z12" s="120">
        <v>4</v>
      </c>
      <c r="AA12" s="120">
        <v>5</v>
      </c>
      <c r="AB12" s="120">
        <v>6</v>
      </c>
      <c r="AC12" s="120">
        <v>7</v>
      </c>
      <c r="AD12" s="120">
        <v>8</v>
      </c>
      <c r="AE12" s="120">
        <v>9</v>
      </c>
      <c r="AF12" s="120">
        <v>10</v>
      </c>
      <c r="AG12" s="119">
        <v>11</v>
      </c>
      <c r="AH12" s="119">
        <v>12</v>
      </c>
      <c r="AI12" s="119">
        <v>13</v>
      </c>
      <c r="AJ12" s="119">
        <v>14</v>
      </c>
      <c r="AK12" s="120">
        <v>15</v>
      </c>
      <c r="AL12" s="119">
        <v>16</v>
      </c>
      <c r="AM12" s="119">
        <v>17</v>
      </c>
      <c r="AN12" s="119">
        <v>18</v>
      </c>
      <c r="AO12" s="119">
        <v>19</v>
      </c>
      <c r="AP12" s="119">
        <v>20</v>
      </c>
      <c r="AQ12" s="119">
        <v>22</v>
      </c>
      <c r="AR12" s="119"/>
      <c r="AS12" s="119"/>
      <c r="AT12" s="119">
        <v>24</v>
      </c>
      <c r="AU12" s="121">
        <v>25</v>
      </c>
      <c r="AV12" s="119">
        <v>26</v>
      </c>
      <c r="AW12" s="119">
        <v>27</v>
      </c>
      <c r="AX12" s="119">
        <v>28</v>
      </c>
      <c r="AY12" s="119">
        <v>29</v>
      </c>
      <c r="AZ12" s="119">
        <v>30</v>
      </c>
      <c r="BA12" s="119">
        <v>31</v>
      </c>
      <c r="BB12" s="119">
        <v>32</v>
      </c>
      <c r="BC12" s="119">
        <v>33</v>
      </c>
      <c r="BD12" s="8"/>
    </row>
    <row r="13" spans="1:56" ht="15.75" thickBot="1">
      <c r="A13" s="430"/>
      <c r="B13" s="430"/>
      <c r="C13" s="430"/>
      <c r="D13" s="430"/>
      <c r="E13" s="429" t="s">
        <v>16</v>
      </c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429"/>
      <c r="BD13" s="8"/>
    </row>
    <row r="14" spans="1:57" ht="15.75" thickBot="1">
      <c r="A14" s="430"/>
      <c r="B14" s="430"/>
      <c r="C14" s="430"/>
      <c r="D14" s="430"/>
      <c r="E14" s="122">
        <v>1</v>
      </c>
      <c r="F14" s="122">
        <v>2</v>
      </c>
      <c r="G14" s="122">
        <v>3</v>
      </c>
      <c r="H14" s="122">
        <v>4</v>
      </c>
      <c r="I14" s="122">
        <v>5</v>
      </c>
      <c r="J14" s="122">
        <v>6</v>
      </c>
      <c r="K14" s="122">
        <v>7</v>
      </c>
      <c r="L14" s="162">
        <v>8</v>
      </c>
      <c r="M14" s="162">
        <v>9</v>
      </c>
      <c r="N14" s="123">
        <v>10</v>
      </c>
      <c r="O14" s="123">
        <v>11</v>
      </c>
      <c r="P14" s="123">
        <v>12</v>
      </c>
      <c r="Q14" s="123">
        <v>13</v>
      </c>
      <c r="R14" s="162">
        <v>14</v>
      </c>
      <c r="S14" s="162">
        <v>15</v>
      </c>
      <c r="T14" s="123">
        <v>16</v>
      </c>
      <c r="U14" s="123">
        <v>17</v>
      </c>
      <c r="V14" s="123">
        <v>18</v>
      </c>
      <c r="W14" s="123">
        <v>19</v>
      </c>
      <c r="X14" s="123">
        <v>20</v>
      </c>
      <c r="Y14" s="123">
        <v>21</v>
      </c>
      <c r="Z14" s="123">
        <v>22</v>
      </c>
      <c r="AA14" s="123">
        <v>23</v>
      </c>
      <c r="AB14" s="123">
        <v>24</v>
      </c>
      <c r="AC14" s="123">
        <v>25</v>
      </c>
      <c r="AD14" s="123">
        <v>26</v>
      </c>
      <c r="AE14" s="123">
        <v>27</v>
      </c>
      <c r="AF14" s="162">
        <v>28</v>
      </c>
      <c r="AG14" s="162">
        <v>29</v>
      </c>
      <c r="AH14" s="162">
        <v>30</v>
      </c>
      <c r="AI14" s="162">
        <v>31</v>
      </c>
      <c r="AJ14" s="162">
        <v>32</v>
      </c>
      <c r="AK14" s="162">
        <v>33</v>
      </c>
      <c r="AL14" s="123">
        <v>34</v>
      </c>
      <c r="AM14" s="123">
        <v>35</v>
      </c>
      <c r="AN14" s="124">
        <v>36</v>
      </c>
      <c r="AO14" s="123">
        <v>37</v>
      </c>
      <c r="AP14" s="123">
        <v>38</v>
      </c>
      <c r="AQ14" s="114">
        <v>39</v>
      </c>
      <c r="AR14" s="114">
        <v>40</v>
      </c>
      <c r="AS14" s="114"/>
      <c r="AT14" s="123">
        <v>41</v>
      </c>
      <c r="AU14" s="124">
        <v>42</v>
      </c>
      <c r="AV14" s="123">
        <v>43</v>
      </c>
      <c r="AW14" s="123">
        <v>44</v>
      </c>
      <c r="AX14" s="124">
        <v>45</v>
      </c>
      <c r="AY14" s="123">
        <v>47</v>
      </c>
      <c r="AZ14" s="124">
        <v>48</v>
      </c>
      <c r="BA14" s="123">
        <v>49</v>
      </c>
      <c r="BB14" s="123">
        <v>50</v>
      </c>
      <c r="BC14" s="125">
        <v>51</v>
      </c>
      <c r="BD14" s="7"/>
      <c r="BE14" s="54"/>
    </row>
    <row r="15" spans="1:57" ht="19.5" thickBot="1">
      <c r="A15" s="430" t="s">
        <v>158</v>
      </c>
      <c r="B15" s="433" t="s">
        <v>77</v>
      </c>
      <c r="C15" s="434" t="s">
        <v>78</v>
      </c>
      <c r="D15" s="126" t="s">
        <v>17</v>
      </c>
      <c r="E15" s="80">
        <f aca="true" t="shared" si="0" ref="E15:G16">SUM(E19,E23,E63)</f>
        <v>36</v>
      </c>
      <c r="F15" s="80">
        <f t="shared" si="0"/>
        <v>36</v>
      </c>
      <c r="G15" s="80">
        <f t="shared" si="0"/>
        <v>36</v>
      </c>
      <c r="H15" s="238"/>
      <c r="I15" s="238"/>
      <c r="J15" s="274"/>
      <c r="K15" s="80">
        <f>SUM(K19,K23,K63)</f>
        <v>36</v>
      </c>
      <c r="L15" s="275"/>
      <c r="M15" s="275"/>
      <c r="N15" s="275"/>
      <c r="O15" s="275"/>
      <c r="P15" s="275"/>
      <c r="Q15" s="275"/>
      <c r="R15" s="275"/>
      <c r="S15" s="275"/>
      <c r="T15" s="275"/>
      <c r="U15" s="184">
        <f>SUM(K15,E15:G15)</f>
        <v>144</v>
      </c>
      <c r="V15" s="33"/>
      <c r="W15" s="80">
        <f>SUM(W19,W23,W63)</f>
        <v>36</v>
      </c>
      <c r="X15" s="80">
        <f aca="true" t="shared" si="1" ref="X15:AE15">SUM(X19,X23,X63)</f>
        <v>36</v>
      </c>
      <c r="Y15" s="80">
        <f t="shared" si="1"/>
        <v>36</v>
      </c>
      <c r="Z15" s="80">
        <f t="shared" si="1"/>
        <v>36</v>
      </c>
      <c r="AA15" s="80">
        <f t="shared" si="1"/>
        <v>36</v>
      </c>
      <c r="AB15" s="80">
        <f t="shared" si="1"/>
        <v>36</v>
      </c>
      <c r="AC15" s="80">
        <f t="shared" si="1"/>
        <v>36</v>
      </c>
      <c r="AD15" s="80">
        <f t="shared" si="1"/>
        <v>36</v>
      </c>
      <c r="AE15" s="80">
        <f t="shared" si="1"/>
        <v>36</v>
      </c>
      <c r="AF15" s="274"/>
      <c r="AG15" s="274"/>
      <c r="AH15" s="274"/>
      <c r="AI15" s="275"/>
      <c r="AJ15" s="275"/>
      <c r="AK15" s="275"/>
      <c r="AL15" s="275"/>
      <c r="AM15" s="275"/>
      <c r="AN15" s="275"/>
      <c r="AO15" s="275"/>
      <c r="AP15" s="275"/>
      <c r="AQ15" s="205"/>
      <c r="AR15" s="282"/>
      <c r="AS15" s="282"/>
      <c r="AT15" s="281"/>
      <c r="AU15" s="205">
        <f>SUM(W15:AE15)</f>
        <v>324</v>
      </c>
      <c r="AV15" s="127"/>
      <c r="AW15" s="128"/>
      <c r="AX15" s="128"/>
      <c r="AY15" s="128"/>
      <c r="AZ15" s="128"/>
      <c r="BA15" s="128"/>
      <c r="BB15" s="128"/>
      <c r="BC15" s="129"/>
      <c r="BD15" s="190">
        <f aca="true" t="shared" si="2" ref="BD15:BD67">SUM(U15,AU15)</f>
        <v>468</v>
      </c>
      <c r="BE15" s="56"/>
    </row>
    <row r="16" spans="1:57" ht="19.5" thickBot="1">
      <c r="A16" s="431"/>
      <c r="B16" s="433"/>
      <c r="C16" s="434"/>
      <c r="D16" s="126" t="s">
        <v>18</v>
      </c>
      <c r="E16" s="80">
        <f t="shared" si="0"/>
        <v>18</v>
      </c>
      <c r="F16" s="80">
        <f t="shared" si="0"/>
        <v>18</v>
      </c>
      <c r="G16" s="80">
        <f t="shared" si="0"/>
        <v>18</v>
      </c>
      <c r="H16" s="238"/>
      <c r="I16" s="238"/>
      <c r="J16" s="274"/>
      <c r="K16" s="80">
        <f>SUM(K20,K24,K64)</f>
        <v>18</v>
      </c>
      <c r="L16" s="275"/>
      <c r="M16" s="275"/>
      <c r="N16" s="275"/>
      <c r="O16" s="275"/>
      <c r="P16" s="275"/>
      <c r="Q16" s="275"/>
      <c r="R16" s="275"/>
      <c r="S16" s="275"/>
      <c r="T16" s="275"/>
      <c r="U16" s="184">
        <f>SUM(K16,E16:G16)</f>
        <v>72</v>
      </c>
      <c r="V16" s="33"/>
      <c r="W16" s="80">
        <f>SUM(W20,W24,W64)</f>
        <v>18</v>
      </c>
      <c r="X16" s="80">
        <f aca="true" t="shared" si="3" ref="X16:AE16">SUM(X20,X24,X64)</f>
        <v>18</v>
      </c>
      <c r="Y16" s="80">
        <f t="shared" si="3"/>
        <v>18</v>
      </c>
      <c r="Z16" s="80">
        <f t="shared" si="3"/>
        <v>18</v>
      </c>
      <c r="AA16" s="80">
        <f t="shared" si="3"/>
        <v>18</v>
      </c>
      <c r="AB16" s="80">
        <f t="shared" si="3"/>
        <v>18</v>
      </c>
      <c r="AC16" s="80">
        <f t="shared" si="3"/>
        <v>18</v>
      </c>
      <c r="AD16" s="80">
        <f t="shared" si="3"/>
        <v>18</v>
      </c>
      <c r="AE16" s="80">
        <f t="shared" si="3"/>
        <v>18</v>
      </c>
      <c r="AF16" s="274"/>
      <c r="AG16" s="274"/>
      <c r="AH16" s="274"/>
      <c r="AI16" s="275"/>
      <c r="AJ16" s="275"/>
      <c r="AK16" s="275"/>
      <c r="AL16" s="275"/>
      <c r="AM16" s="275"/>
      <c r="AN16" s="275"/>
      <c r="AO16" s="275"/>
      <c r="AP16" s="275"/>
      <c r="AQ16" s="205"/>
      <c r="AR16" s="282"/>
      <c r="AS16" s="282"/>
      <c r="AT16" s="281"/>
      <c r="AU16" s="205">
        <f>SUM(W16:AE16)</f>
        <v>162</v>
      </c>
      <c r="AV16" s="127"/>
      <c r="AW16" s="128"/>
      <c r="AX16" s="128"/>
      <c r="AY16" s="128"/>
      <c r="AZ16" s="128"/>
      <c r="BA16" s="128"/>
      <c r="BB16" s="128"/>
      <c r="BC16" s="129"/>
      <c r="BD16" s="190">
        <f t="shared" si="2"/>
        <v>234</v>
      </c>
      <c r="BE16" s="57"/>
    </row>
    <row r="17" spans="1:57" ht="19.5" thickBot="1">
      <c r="A17" s="432"/>
      <c r="B17" s="321" t="s">
        <v>35</v>
      </c>
      <c r="C17" s="460" t="s">
        <v>92</v>
      </c>
      <c r="D17" s="304" t="s">
        <v>17</v>
      </c>
      <c r="E17" s="80">
        <f aca="true" t="shared" si="4" ref="E17:G18">SUM(E19,E23,E63)</f>
        <v>36</v>
      </c>
      <c r="F17" s="80">
        <f t="shared" si="4"/>
        <v>36</v>
      </c>
      <c r="G17" s="80">
        <f t="shared" si="4"/>
        <v>36</v>
      </c>
      <c r="H17" s="80"/>
      <c r="I17" s="80"/>
      <c r="J17" s="80"/>
      <c r="K17" s="80">
        <f>SUM(K19,K23,K63)</f>
        <v>36</v>
      </c>
      <c r="L17" s="80"/>
      <c r="M17" s="80"/>
      <c r="N17" s="80"/>
      <c r="O17" s="80"/>
      <c r="P17" s="80"/>
      <c r="Q17" s="80"/>
      <c r="R17" s="80"/>
      <c r="S17" s="80"/>
      <c r="T17" s="80"/>
      <c r="U17" s="182">
        <f>SUM(K17,E17:G17)</f>
        <v>144</v>
      </c>
      <c r="V17" s="36"/>
      <c r="W17" s="216">
        <f>SUM(W19,W23,W63)</f>
        <v>36</v>
      </c>
      <c r="X17" s="216">
        <f aca="true" t="shared" si="5" ref="X17:AE17">SUM(X19,X23,X63)</f>
        <v>36</v>
      </c>
      <c r="Y17" s="216">
        <f t="shared" si="5"/>
        <v>36</v>
      </c>
      <c r="Z17" s="216">
        <f t="shared" si="5"/>
        <v>36</v>
      </c>
      <c r="AA17" s="216">
        <f t="shared" si="5"/>
        <v>36</v>
      </c>
      <c r="AB17" s="216">
        <f t="shared" si="5"/>
        <v>36</v>
      </c>
      <c r="AC17" s="216">
        <f t="shared" si="5"/>
        <v>36</v>
      </c>
      <c r="AD17" s="216">
        <f t="shared" si="5"/>
        <v>36</v>
      </c>
      <c r="AE17" s="216">
        <f t="shared" si="5"/>
        <v>36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216"/>
      <c r="AR17" s="216"/>
      <c r="AS17" s="216"/>
      <c r="AT17" s="80"/>
      <c r="AU17" s="299">
        <f>SUM(W17:AE17)</f>
        <v>324</v>
      </c>
      <c r="AV17" s="127"/>
      <c r="AW17" s="128"/>
      <c r="AX17" s="128"/>
      <c r="AY17" s="128"/>
      <c r="AZ17" s="128"/>
      <c r="BA17" s="128"/>
      <c r="BB17" s="128"/>
      <c r="BC17" s="129"/>
      <c r="BD17" s="190">
        <f>SUM(U17,AU17)</f>
        <v>468</v>
      </c>
      <c r="BE17" s="57"/>
    </row>
    <row r="18" spans="1:57" ht="19.5" thickBot="1">
      <c r="A18" s="432"/>
      <c r="B18" s="322"/>
      <c r="C18" s="460"/>
      <c r="D18" s="304" t="s">
        <v>18</v>
      </c>
      <c r="E18" s="80">
        <f t="shared" si="4"/>
        <v>18</v>
      </c>
      <c r="F18" s="80">
        <f t="shared" si="4"/>
        <v>18</v>
      </c>
      <c r="G18" s="80">
        <f t="shared" si="4"/>
        <v>18</v>
      </c>
      <c r="H18" s="80"/>
      <c r="I18" s="80"/>
      <c r="J18" s="80"/>
      <c r="K18" s="80">
        <f>SUM(K20,K24,K64)</f>
        <v>18</v>
      </c>
      <c r="L18" s="80"/>
      <c r="M18" s="80"/>
      <c r="N18" s="80"/>
      <c r="O18" s="80"/>
      <c r="P18" s="80"/>
      <c r="Q18" s="80"/>
      <c r="R18" s="80"/>
      <c r="S18" s="80"/>
      <c r="T18" s="80"/>
      <c r="U18" s="182">
        <f>SUM(K18,E18:G18)</f>
        <v>72</v>
      </c>
      <c r="V18" s="36"/>
      <c r="W18" s="216">
        <f>SUM(W20,W24,W64)</f>
        <v>18</v>
      </c>
      <c r="X18" s="216">
        <f aca="true" t="shared" si="6" ref="X18:AE18">SUM(X20,X24,X64)</f>
        <v>18</v>
      </c>
      <c r="Y18" s="216">
        <f t="shared" si="6"/>
        <v>18</v>
      </c>
      <c r="Z18" s="216">
        <f t="shared" si="6"/>
        <v>18</v>
      </c>
      <c r="AA18" s="216">
        <f t="shared" si="6"/>
        <v>18</v>
      </c>
      <c r="AB18" s="216">
        <f t="shared" si="6"/>
        <v>18</v>
      </c>
      <c r="AC18" s="216">
        <f t="shared" si="6"/>
        <v>18</v>
      </c>
      <c r="AD18" s="216">
        <f t="shared" si="6"/>
        <v>18</v>
      </c>
      <c r="AE18" s="216">
        <f t="shared" si="6"/>
        <v>18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216"/>
      <c r="AR18" s="216"/>
      <c r="AS18" s="216"/>
      <c r="AT18" s="80"/>
      <c r="AU18" s="299">
        <f>SUM(W18:AE18)</f>
        <v>162</v>
      </c>
      <c r="AV18" s="127"/>
      <c r="AW18" s="128"/>
      <c r="AX18" s="128"/>
      <c r="AY18" s="128"/>
      <c r="AZ18" s="128"/>
      <c r="BA18" s="128"/>
      <c r="BB18" s="128"/>
      <c r="BC18" s="129"/>
      <c r="BD18" s="190">
        <f>SUM(U18,AU18)</f>
        <v>234</v>
      </c>
      <c r="BE18" s="57"/>
    </row>
    <row r="19" spans="1:57" ht="19.5" thickBot="1">
      <c r="A19" s="432"/>
      <c r="B19" s="447" t="s">
        <v>32</v>
      </c>
      <c r="C19" s="447" t="s">
        <v>93</v>
      </c>
      <c r="D19" s="305" t="s">
        <v>17</v>
      </c>
      <c r="E19" s="77">
        <f>SUM(E21)</f>
        <v>2</v>
      </c>
      <c r="F19" s="77">
        <f aca="true" t="shared" si="7" ref="F19:K20">SUM(F21)</f>
        <v>2</v>
      </c>
      <c r="G19" s="77">
        <f t="shared" si="7"/>
        <v>4</v>
      </c>
      <c r="H19" s="77"/>
      <c r="I19" s="77"/>
      <c r="J19" s="77"/>
      <c r="K19" s="77">
        <f t="shared" si="7"/>
        <v>4</v>
      </c>
      <c r="L19" s="77"/>
      <c r="M19" s="77"/>
      <c r="N19" s="77"/>
      <c r="O19" s="77"/>
      <c r="P19" s="77"/>
      <c r="Q19" s="77"/>
      <c r="R19" s="77"/>
      <c r="S19" s="77"/>
      <c r="T19" s="77"/>
      <c r="U19" s="105">
        <f>SUM(E19:T19)</f>
        <v>12</v>
      </c>
      <c r="V19" s="36"/>
      <c r="W19" s="217">
        <f>SUM(W21)</f>
        <v>4</v>
      </c>
      <c r="X19" s="217">
        <f aca="true" t="shared" si="8" ref="X19:AE19">SUM(X21)</f>
        <v>4</v>
      </c>
      <c r="Y19" s="217">
        <f t="shared" si="8"/>
        <v>4</v>
      </c>
      <c r="Z19" s="217">
        <f t="shared" si="8"/>
        <v>4</v>
      </c>
      <c r="AA19" s="217">
        <f t="shared" si="8"/>
        <v>4</v>
      </c>
      <c r="AB19" s="217">
        <f t="shared" si="8"/>
        <v>4</v>
      </c>
      <c r="AC19" s="217">
        <f t="shared" si="8"/>
        <v>4</v>
      </c>
      <c r="AD19" s="217">
        <f t="shared" si="8"/>
        <v>4</v>
      </c>
      <c r="AE19" s="217">
        <f t="shared" si="8"/>
        <v>3</v>
      </c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217"/>
      <c r="AR19" s="217"/>
      <c r="AS19" s="217"/>
      <c r="AT19" s="77"/>
      <c r="AU19" s="43"/>
      <c r="AV19" s="127"/>
      <c r="AW19" s="128"/>
      <c r="AX19" s="128"/>
      <c r="AY19" s="128"/>
      <c r="AZ19" s="128"/>
      <c r="BA19" s="128"/>
      <c r="BB19" s="128"/>
      <c r="BC19" s="129"/>
      <c r="BD19" s="190">
        <f t="shared" si="2"/>
        <v>12</v>
      </c>
      <c r="BE19" s="57"/>
    </row>
    <row r="20" spans="1:57" ht="19.5" thickBot="1">
      <c r="A20" s="432"/>
      <c r="B20" s="448"/>
      <c r="C20" s="448"/>
      <c r="D20" s="305" t="s">
        <v>18</v>
      </c>
      <c r="E20" s="77">
        <f>SUM(E22)</f>
        <v>1</v>
      </c>
      <c r="F20" s="77">
        <f t="shared" si="7"/>
        <v>2</v>
      </c>
      <c r="G20" s="77">
        <f t="shared" si="7"/>
        <v>2</v>
      </c>
      <c r="H20" s="77"/>
      <c r="I20" s="77"/>
      <c r="J20" s="77"/>
      <c r="K20" s="77">
        <f t="shared" si="7"/>
        <v>1</v>
      </c>
      <c r="L20" s="77"/>
      <c r="M20" s="77"/>
      <c r="N20" s="77"/>
      <c r="O20" s="77"/>
      <c r="P20" s="77"/>
      <c r="Q20" s="77"/>
      <c r="R20" s="77"/>
      <c r="S20" s="77"/>
      <c r="T20" s="77"/>
      <c r="U20" s="105">
        <f>SUM(E20:T20)</f>
        <v>6</v>
      </c>
      <c r="V20" s="36"/>
      <c r="W20" s="217">
        <f>SUM(W22)</f>
        <v>2</v>
      </c>
      <c r="X20" s="217">
        <f aca="true" t="shared" si="9" ref="X20:AE20">SUM(X22)</f>
        <v>2</v>
      </c>
      <c r="Y20" s="217">
        <f t="shared" si="9"/>
        <v>2</v>
      </c>
      <c r="Z20" s="217">
        <f t="shared" si="9"/>
        <v>2</v>
      </c>
      <c r="AA20" s="217">
        <f t="shared" si="9"/>
        <v>2</v>
      </c>
      <c r="AB20" s="217">
        <f t="shared" si="9"/>
        <v>2</v>
      </c>
      <c r="AC20" s="217">
        <f t="shared" si="9"/>
        <v>2</v>
      </c>
      <c r="AD20" s="217">
        <f t="shared" si="9"/>
        <v>2</v>
      </c>
      <c r="AE20" s="217">
        <f t="shared" si="9"/>
        <v>1</v>
      </c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217"/>
      <c r="AR20" s="217"/>
      <c r="AS20" s="217"/>
      <c r="AT20" s="77"/>
      <c r="AU20" s="43"/>
      <c r="AV20" s="127"/>
      <c r="AW20" s="128"/>
      <c r="AX20" s="128"/>
      <c r="AY20" s="128"/>
      <c r="AZ20" s="128"/>
      <c r="BA20" s="128"/>
      <c r="BB20" s="128"/>
      <c r="BC20" s="129"/>
      <c r="BD20" s="190">
        <f t="shared" si="2"/>
        <v>6</v>
      </c>
      <c r="BE20" s="57"/>
    </row>
    <row r="21" spans="1:57" ht="19.5" thickBot="1">
      <c r="A21" s="432"/>
      <c r="B21" s="331" t="s">
        <v>161</v>
      </c>
      <c r="C21" s="331" t="s">
        <v>162</v>
      </c>
      <c r="D21" s="132" t="s">
        <v>17</v>
      </c>
      <c r="E21" s="135">
        <v>2</v>
      </c>
      <c r="F21" s="135">
        <v>2</v>
      </c>
      <c r="G21" s="135">
        <v>4</v>
      </c>
      <c r="H21" s="163"/>
      <c r="I21" s="163"/>
      <c r="J21" s="163"/>
      <c r="K21" s="135">
        <v>4</v>
      </c>
      <c r="L21" s="250"/>
      <c r="M21" s="250"/>
      <c r="N21" s="250"/>
      <c r="O21" s="250"/>
      <c r="P21" s="250"/>
      <c r="Q21" s="250"/>
      <c r="R21" s="250"/>
      <c r="S21" s="250"/>
      <c r="T21" s="250"/>
      <c r="U21" s="223">
        <f>SUM(K21,E21:G21)</f>
        <v>12</v>
      </c>
      <c r="V21" s="270"/>
      <c r="W21" s="134">
        <v>4</v>
      </c>
      <c r="X21" s="135">
        <v>4</v>
      </c>
      <c r="Y21" s="135">
        <v>4</v>
      </c>
      <c r="Z21" s="135">
        <v>4</v>
      </c>
      <c r="AA21" s="135">
        <v>4</v>
      </c>
      <c r="AB21" s="135">
        <v>4</v>
      </c>
      <c r="AC21" s="135">
        <v>4</v>
      </c>
      <c r="AD21" s="135">
        <v>4</v>
      </c>
      <c r="AE21" s="135">
        <v>3</v>
      </c>
      <c r="AF21" s="163"/>
      <c r="AG21" s="163"/>
      <c r="AH21" s="163"/>
      <c r="AI21" s="250"/>
      <c r="AJ21" s="250"/>
      <c r="AK21" s="250"/>
      <c r="AL21" s="250"/>
      <c r="AM21" s="250"/>
      <c r="AN21" s="250"/>
      <c r="AO21" s="250"/>
      <c r="AP21" s="250"/>
      <c r="AQ21" s="134"/>
      <c r="AR21" s="276"/>
      <c r="AS21" s="276"/>
      <c r="AT21" s="277"/>
      <c r="AU21" s="43">
        <f>SUM(W21:AE21)</f>
        <v>35</v>
      </c>
      <c r="AV21" s="127"/>
      <c r="AW21" s="128"/>
      <c r="AX21" s="128"/>
      <c r="AY21" s="128"/>
      <c r="AZ21" s="128"/>
      <c r="BA21" s="128"/>
      <c r="BB21" s="128"/>
      <c r="BC21" s="129"/>
      <c r="BD21" s="190">
        <f t="shared" si="2"/>
        <v>47</v>
      </c>
      <c r="BE21" s="57"/>
    </row>
    <row r="22" spans="1:57" ht="19.5" thickBot="1">
      <c r="A22" s="432"/>
      <c r="B22" s="332"/>
      <c r="C22" s="332"/>
      <c r="D22" s="132" t="s">
        <v>18</v>
      </c>
      <c r="E22" s="135">
        <v>1</v>
      </c>
      <c r="F22" s="135">
        <v>2</v>
      </c>
      <c r="G22" s="135">
        <v>2</v>
      </c>
      <c r="H22" s="163"/>
      <c r="I22" s="163"/>
      <c r="J22" s="163"/>
      <c r="K22" s="135">
        <v>1</v>
      </c>
      <c r="L22" s="250"/>
      <c r="M22" s="250"/>
      <c r="N22" s="250"/>
      <c r="O22" s="250"/>
      <c r="P22" s="250"/>
      <c r="Q22" s="250"/>
      <c r="R22" s="250"/>
      <c r="S22" s="250"/>
      <c r="T22" s="250"/>
      <c r="U22" s="223">
        <f>SUM(K22,E22:G22)</f>
        <v>6</v>
      </c>
      <c r="V22" s="270"/>
      <c r="W22" s="134">
        <v>2</v>
      </c>
      <c r="X22" s="135">
        <v>2</v>
      </c>
      <c r="Y22" s="135">
        <v>2</v>
      </c>
      <c r="Z22" s="135">
        <v>2</v>
      </c>
      <c r="AA22" s="135">
        <v>2</v>
      </c>
      <c r="AB22" s="135">
        <v>2</v>
      </c>
      <c r="AC22" s="135">
        <v>2</v>
      </c>
      <c r="AD22" s="135">
        <v>2</v>
      </c>
      <c r="AE22" s="135">
        <v>1</v>
      </c>
      <c r="AF22" s="163"/>
      <c r="AG22" s="163"/>
      <c r="AH22" s="163"/>
      <c r="AI22" s="250"/>
      <c r="AJ22" s="250"/>
      <c r="AK22" s="250"/>
      <c r="AL22" s="250"/>
      <c r="AM22" s="250"/>
      <c r="AN22" s="250"/>
      <c r="AO22" s="250"/>
      <c r="AP22" s="250"/>
      <c r="AQ22" s="134"/>
      <c r="AR22" s="276"/>
      <c r="AS22" s="276"/>
      <c r="AT22" s="277"/>
      <c r="AU22" s="43">
        <f>SUM(W22:AE22)</f>
        <v>17</v>
      </c>
      <c r="AV22" s="127"/>
      <c r="AW22" s="128"/>
      <c r="AX22" s="128"/>
      <c r="AY22" s="128"/>
      <c r="AZ22" s="128"/>
      <c r="BA22" s="128"/>
      <c r="BB22" s="128"/>
      <c r="BC22" s="129"/>
      <c r="BD22" s="190">
        <f t="shared" si="2"/>
        <v>23</v>
      </c>
      <c r="BE22" s="57"/>
    </row>
    <row r="23" spans="1:57" ht="19.5" thickBot="1">
      <c r="A23" s="432"/>
      <c r="B23" s="462" t="s">
        <v>57</v>
      </c>
      <c r="C23" s="408" t="s">
        <v>37</v>
      </c>
      <c r="D23" s="306" t="s">
        <v>17</v>
      </c>
      <c r="E23" s="149">
        <f>SUM(E25,E35,E45,E53)</f>
        <v>30</v>
      </c>
      <c r="F23" s="149">
        <f aca="true" t="shared" si="10" ref="F23:K24">SUM(F25)</f>
        <v>30</v>
      </c>
      <c r="G23" s="149">
        <f t="shared" si="10"/>
        <v>30</v>
      </c>
      <c r="H23" s="149"/>
      <c r="I23" s="149"/>
      <c r="J23" s="149"/>
      <c r="K23" s="149">
        <f t="shared" si="10"/>
        <v>30</v>
      </c>
      <c r="L23" s="149"/>
      <c r="M23" s="149"/>
      <c r="N23" s="149"/>
      <c r="O23" s="149"/>
      <c r="P23" s="149"/>
      <c r="Q23" s="149"/>
      <c r="R23" s="149"/>
      <c r="S23" s="149"/>
      <c r="T23" s="149"/>
      <c r="U23" s="204">
        <f>SUM(E23:T23)</f>
        <v>120</v>
      </c>
      <c r="V23" s="36"/>
      <c r="W23" s="149">
        <f>SUM(W27,W37,W47,W55)</f>
        <v>30</v>
      </c>
      <c r="X23" s="149">
        <f aca="true" t="shared" si="11" ref="X23:AE23">SUM(X25,X35,X45,X53)</f>
        <v>30</v>
      </c>
      <c r="Y23" s="149">
        <f t="shared" si="11"/>
        <v>30</v>
      </c>
      <c r="Z23" s="149">
        <f t="shared" si="11"/>
        <v>30</v>
      </c>
      <c r="AA23" s="149">
        <f t="shared" si="11"/>
        <v>30</v>
      </c>
      <c r="AB23" s="149">
        <f t="shared" si="11"/>
        <v>30</v>
      </c>
      <c r="AC23" s="149">
        <f t="shared" si="11"/>
        <v>30</v>
      </c>
      <c r="AD23" s="149">
        <f t="shared" si="11"/>
        <v>30</v>
      </c>
      <c r="AE23" s="149">
        <f t="shared" si="11"/>
        <v>30</v>
      </c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207">
        <f>SUM(W23:AT23)</f>
        <v>270</v>
      </c>
      <c r="AV23" s="127"/>
      <c r="AW23" s="128"/>
      <c r="AX23" s="128"/>
      <c r="AY23" s="128"/>
      <c r="AZ23" s="128"/>
      <c r="BA23" s="128"/>
      <c r="BB23" s="128"/>
      <c r="BC23" s="129"/>
      <c r="BD23" s="190">
        <f t="shared" si="2"/>
        <v>390</v>
      </c>
      <c r="BE23" s="57"/>
    </row>
    <row r="24" spans="1:57" ht="19.5" thickBot="1">
      <c r="A24" s="432"/>
      <c r="B24" s="463"/>
      <c r="C24" s="409"/>
      <c r="D24" s="307" t="s">
        <v>51</v>
      </c>
      <c r="E24" s="149">
        <f>SUM(E26)</f>
        <v>15</v>
      </c>
      <c r="F24" s="149">
        <f t="shared" si="10"/>
        <v>14</v>
      </c>
      <c r="G24" s="149">
        <f t="shared" si="10"/>
        <v>14</v>
      </c>
      <c r="H24" s="149"/>
      <c r="I24" s="149"/>
      <c r="J24" s="149"/>
      <c r="K24" s="149">
        <f t="shared" si="10"/>
        <v>15</v>
      </c>
      <c r="L24" s="149"/>
      <c r="M24" s="149"/>
      <c r="N24" s="149"/>
      <c r="O24" s="149"/>
      <c r="P24" s="149"/>
      <c r="Q24" s="149"/>
      <c r="R24" s="149"/>
      <c r="S24" s="149"/>
      <c r="T24" s="149"/>
      <c r="U24" s="204">
        <f>SUM(E24:T24)</f>
        <v>58</v>
      </c>
      <c r="V24" s="36"/>
      <c r="W24" s="149">
        <f>SUM(W28,W38,W48,W56)</f>
        <v>14</v>
      </c>
      <c r="X24" s="149">
        <f aca="true" t="shared" si="12" ref="X24:AE24">SUM(X28,X38,X48,X56)</f>
        <v>14</v>
      </c>
      <c r="Y24" s="149">
        <f t="shared" si="12"/>
        <v>14</v>
      </c>
      <c r="Z24" s="149">
        <f t="shared" si="12"/>
        <v>14</v>
      </c>
      <c r="AA24" s="149">
        <f t="shared" si="12"/>
        <v>14</v>
      </c>
      <c r="AB24" s="149">
        <f t="shared" si="12"/>
        <v>14</v>
      </c>
      <c r="AC24" s="149">
        <f t="shared" si="12"/>
        <v>14</v>
      </c>
      <c r="AD24" s="149">
        <f t="shared" si="12"/>
        <v>14</v>
      </c>
      <c r="AE24" s="149">
        <f t="shared" si="12"/>
        <v>14</v>
      </c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207">
        <f>SUM(W24:AT24)</f>
        <v>126</v>
      </c>
      <c r="AV24" s="127"/>
      <c r="AW24" s="128"/>
      <c r="AX24" s="128"/>
      <c r="AY24" s="128"/>
      <c r="AZ24" s="128"/>
      <c r="BA24" s="128"/>
      <c r="BB24" s="128"/>
      <c r="BC24" s="129"/>
      <c r="BD24" s="190">
        <f t="shared" si="2"/>
        <v>184</v>
      </c>
      <c r="BE24" s="57"/>
    </row>
    <row r="25" spans="1:58" ht="20.25" thickBot="1" thickTop="1">
      <c r="A25" s="432"/>
      <c r="B25" s="464" t="s">
        <v>58</v>
      </c>
      <c r="C25" s="412" t="s">
        <v>97</v>
      </c>
      <c r="D25" s="308" t="s">
        <v>17</v>
      </c>
      <c r="E25" s="149">
        <f>SUM(E27,E37,E47,E55)</f>
        <v>30</v>
      </c>
      <c r="F25" s="149">
        <f aca="true" t="shared" si="13" ref="F25:K25">SUM(F27,F37,F47,F55)</f>
        <v>30</v>
      </c>
      <c r="G25" s="149">
        <f t="shared" si="13"/>
        <v>30</v>
      </c>
      <c r="H25" s="149"/>
      <c r="I25" s="149"/>
      <c r="J25" s="149"/>
      <c r="K25" s="149">
        <f t="shared" si="13"/>
        <v>30</v>
      </c>
      <c r="L25" s="149"/>
      <c r="M25" s="149"/>
      <c r="N25" s="149"/>
      <c r="O25" s="149"/>
      <c r="P25" s="149"/>
      <c r="Q25" s="149"/>
      <c r="R25" s="149"/>
      <c r="S25" s="149"/>
      <c r="T25" s="149"/>
      <c r="U25" s="204">
        <f>SUM(E25:T25)</f>
        <v>120</v>
      </c>
      <c r="V25" s="36"/>
      <c r="W25" s="149">
        <f>SUM(W27,W37,W47,W55)</f>
        <v>30</v>
      </c>
      <c r="X25" s="149">
        <f aca="true" t="shared" si="14" ref="X25:AE25">SUM(X27,X37,X47,X55)</f>
        <v>30</v>
      </c>
      <c r="Y25" s="149">
        <f t="shared" si="14"/>
        <v>30</v>
      </c>
      <c r="Z25" s="149">
        <f t="shared" si="14"/>
        <v>30</v>
      </c>
      <c r="AA25" s="149">
        <f t="shared" si="14"/>
        <v>30</v>
      </c>
      <c r="AB25" s="149">
        <f t="shared" si="14"/>
        <v>30</v>
      </c>
      <c r="AC25" s="149">
        <f t="shared" si="14"/>
        <v>30</v>
      </c>
      <c r="AD25" s="149">
        <f t="shared" si="14"/>
        <v>30</v>
      </c>
      <c r="AE25" s="149">
        <f t="shared" si="14"/>
        <v>30</v>
      </c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207">
        <f>SUM(W25:AT25)</f>
        <v>270</v>
      </c>
      <c r="AV25" s="127"/>
      <c r="AW25" s="128"/>
      <c r="AX25" s="128"/>
      <c r="AY25" s="128"/>
      <c r="AZ25" s="128"/>
      <c r="BA25" s="128"/>
      <c r="BB25" s="128"/>
      <c r="BC25" s="129"/>
      <c r="BD25" s="190">
        <f t="shared" si="2"/>
        <v>390</v>
      </c>
      <c r="BE25" s="57"/>
      <c r="BF25" s="31"/>
    </row>
    <row r="26" spans="1:57" ht="19.5" thickBot="1">
      <c r="A26" s="432"/>
      <c r="B26" s="465"/>
      <c r="C26" s="413"/>
      <c r="D26" s="308" t="s">
        <v>18</v>
      </c>
      <c r="E26" s="149">
        <f>SUM(E28,E38,E48,E56)</f>
        <v>15</v>
      </c>
      <c r="F26" s="149">
        <f aca="true" t="shared" si="15" ref="F26:K26">SUM(F28,F38,F48,F56)</f>
        <v>14</v>
      </c>
      <c r="G26" s="149">
        <f t="shared" si="15"/>
        <v>14</v>
      </c>
      <c r="H26" s="149"/>
      <c r="I26" s="149"/>
      <c r="J26" s="149"/>
      <c r="K26" s="149">
        <f t="shared" si="15"/>
        <v>15</v>
      </c>
      <c r="L26" s="149"/>
      <c r="M26" s="149"/>
      <c r="N26" s="149"/>
      <c r="O26" s="149"/>
      <c r="P26" s="149"/>
      <c r="Q26" s="149"/>
      <c r="R26" s="149"/>
      <c r="S26" s="149"/>
      <c r="T26" s="149"/>
      <c r="U26" s="149">
        <f>SUM(E26:T26)</f>
        <v>58</v>
      </c>
      <c r="V26" s="36"/>
      <c r="W26" s="149">
        <f>SUM(W28,W38,W48,W56)</f>
        <v>14</v>
      </c>
      <c r="X26" s="149">
        <f aca="true" t="shared" si="16" ref="X26:AE26">SUM(X28,X38,X48,X56)</f>
        <v>14</v>
      </c>
      <c r="Y26" s="149">
        <f t="shared" si="16"/>
        <v>14</v>
      </c>
      <c r="Z26" s="149">
        <f t="shared" si="16"/>
        <v>14</v>
      </c>
      <c r="AA26" s="149">
        <f t="shared" si="16"/>
        <v>14</v>
      </c>
      <c r="AB26" s="149">
        <f t="shared" si="16"/>
        <v>14</v>
      </c>
      <c r="AC26" s="149">
        <f t="shared" si="16"/>
        <v>14</v>
      </c>
      <c r="AD26" s="149">
        <f t="shared" si="16"/>
        <v>14</v>
      </c>
      <c r="AE26" s="149">
        <f t="shared" si="16"/>
        <v>14</v>
      </c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207">
        <f>SUM(W26:AT26)</f>
        <v>126</v>
      </c>
      <c r="AV26" s="127"/>
      <c r="AW26" s="128"/>
      <c r="AX26" s="128"/>
      <c r="AY26" s="128"/>
      <c r="AZ26" s="128"/>
      <c r="BA26" s="128"/>
      <c r="BB26" s="128"/>
      <c r="BC26" s="129"/>
      <c r="BD26" s="190">
        <f t="shared" si="2"/>
        <v>184</v>
      </c>
      <c r="BE26" s="57"/>
    </row>
    <row r="27" spans="1:57" ht="19.5" thickBot="1">
      <c r="A27" s="431"/>
      <c r="B27" s="470" t="s">
        <v>123</v>
      </c>
      <c r="C27" s="449" t="s">
        <v>124</v>
      </c>
      <c r="D27" s="195" t="s">
        <v>17</v>
      </c>
      <c r="E27" s="201">
        <f>SUM(E29,E31,E33)</f>
        <v>18</v>
      </c>
      <c r="F27" s="201">
        <f aca="true" t="shared" si="17" ref="F27:K27">SUM(F29,F31,F33)</f>
        <v>20</v>
      </c>
      <c r="G27" s="201">
        <f t="shared" si="17"/>
        <v>16</v>
      </c>
      <c r="H27" s="201"/>
      <c r="I27" s="201"/>
      <c r="J27" s="201"/>
      <c r="K27" s="201">
        <f t="shared" si="17"/>
        <v>18</v>
      </c>
      <c r="L27" s="201"/>
      <c r="M27" s="201"/>
      <c r="N27" s="201"/>
      <c r="O27" s="201"/>
      <c r="P27" s="201"/>
      <c r="Q27" s="201"/>
      <c r="R27" s="201"/>
      <c r="S27" s="201"/>
      <c r="T27" s="201"/>
      <c r="U27" s="237">
        <f aca="true" t="shared" si="18" ref="U27:U34">SUM(K27,E27:G27)</f>
        <v>72</v>
      </c>
      <c r="V27" s="33"/>
      <c r="W27" s="267"/>
      <c r="X27" s="267"/>
      <c r="Y27" s="267"/>
      <c r="Z27" s="267"/>
      <c r="AA27" s="267"/>
      <c r="AB27" s="267"/>
      <c r="AC27" s="202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08">
        <f>SUM(AT27,W27:AD27)</f>
        <v>0</v>
      </c>
      <c r="AV27" s="127"/>
      <c r="AW27" s="128"/>
      <c r="AX27" s="128"/>
      <c r="AY27" s="128"/>
      <c r="AZ27" s="128"/>
      <c r="BA27" s="128"/>
      <c r="BB27" s="128"/>
      <c r="BC27" s="129"/>
      <c r="BD27" s="190">
        <f t="shared" si="2"/>
        <v>72</v>
      </c>
      <c r="BE27" s="57"/>
    </row>
    <row r="28" spans="1:57" ht="28.5" customHeight="1" thickBot="1">
      <c r="A28" s="431"/>
      <c r="B28" s="446"/>
      <c r="C28" s="450"/>
      <c r="D28" s="195" t="s">
        <v>18</v>
      </c>
      <c r="E28" s="201">
        <f>SUM(E30,E32,E34)</f>
        <v>8</v>
      </c>
      <c r="F28" s="201">
        <f>SUM(F30,F32,F34)</f>
        <v>8</v>
      </c>
      <c r="G28" s="201">
        <f>SUM(G30,G32,G34)</f>
        <v>9</v>
      </c>
      <c r="H28" s="201"/>
      <c r="I28" s="201"/>
      <c r="J28" s="201"/>
      <c r="K28" s="201">
        <f>SUM(K34,K32,K30)</f>
        <v>11</v>
      </c>
      <c r="L28" s="264"/>
      <c r="M28" s="264"/>
      <c r="N28" s="264"/>
      <c r="O28" s="269"/>
      <c r="P28" s="264"/>
      <c r="Q28" s="264"/>
      <c r="R28" s="264"/>
      <c r="S28" s="264"/>
      <c r="T28" s="264"/>
      <c r="U28" s="237">
        <f t="shared" si="18"/>
        <v>36</v>
      </c>
      <c r="V28" s="33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8">
        <f>SUM(AT28,W28:AD28)</f>
        <v>0</v>
      </c>
      <c r="AV28" s="127"/>
      <c r="AW28" s="128"/>
      <c r="AX28" s="128"/>
      <c r="AY28" s="128"/>
      <c r="AZ28" s="128"/>
      <c r="BA28" s="128"/>
      <c r="BB28" s="128"/>
      <c r="BC28" s="129"/>
      <c r="BD28" s="190">
        <f t="shared" si="2"/>
        <v>36</v>
      </c>
      <c r="BE28" s="57"/>
    </row>
    <row r="29" spans="1:57" ht="19.5" thickBot="1">
      <c r="A29" s="431"/>
      <c r="B29" s="461" t="s">
        <v>127</v>
      </c>
      <c r="C29" s="345" t="s">
        <v>128</v>
      </c>
      <c r="D29" s="200" t="s">
        <v>17</v>
      </c>
      <c r="E29" s="135">
        <v>6</v>
      </c>
      <c r="F29" s="135">
        <v>8</v>
      </c>
      <c r="G29" s="135">
        <v>4</v>
      </c>
      <c r="H29" s="163"/>
      <c r="I29" s="163"/>
      <c r="J29" s="163"/>
      <c r="K29" s="135">
        <v>10</v>
      </c>
      <c r="L29" s="250"/>
      <c r="M29" s="250"/>
      <c r="N29" s="250"/>
      <c r="O29" s="250"/>
      <c r="P29" s="271"/>
      <c r="Q29" s="271"/>
      <c r="R29" s="271"/>
      <c r="S29" s="271"/>
      <c r="T29" s="271"/>
      <c r="U29" s="223">
        <f t="shared" si="18"/>
        <v>28</v>
      </c>
      <c r="V29" s="222"/>
      <c r="W29" s="197"/>
      <c r="X29" s="198"/>
      <c r="Y29" s="198"/>
      <c r="Z29" s="198"/>
      <c r="AA29" s="198"/>
      <c r="AB29" s="198"/>
      <c r="AC29" s="198"/>
      <c r="AD29" s="198"/>
      <c r="AE29" s="198"/>
      <c r="AF29" s="272"/>
      <c r="AG29" s="272"/>
      <c r="AH29" s="272"/>
      <c r="AI29" s="271"/>
      <c r="AJ29" s="271"/>
      <c r="AK29" s="271"/>
      <c r="AL29" s="271"/>
      <c r="AM29" s="271"/>
      <c r="AN29" s="271"/>
      <c r="AO29" s="271"/>
      <c r="AP29" s="271"/>
      <c r="AQ29" s="197"/>
      <c r="AR29" s="278"/>
      <c r="AS29" s="278"/>
      <c r="AT29" s="279"/>
      <c r="AU29" s="43">
        <f>SUM(AT29,W29:AD29)</f>
        <v>0</v>
      </c>
      <c r="AV29" s="127"/>
      <c r="AW29" s="128"/>
      <c r="AX29" s="128"/>
      <c r="AY29" s="128"/>
      <c r="AZ29" s="128"/>
      <c r="BA29" s="128"/>
      <c r="BB29" s="128"/>
      <c r="BC29" s="129"/>
      <c r="BD29" s="190">
        <f t="shared" si="2"/>
        <v>28</v>
      </c>
      <c r="BE29" s="57"/>
    </row>
    <row r="30" spans="1:57" ht="19.5" thickBot="1">
      <c r="A30" s="431"/>
      <c r="B30" s="461"/>
      <c r="C30" s="345"/>
      <c r="D30" s="200" t="s">
        <v>18</v>
      </c>
      <c r="E30" s="135">
        <v>2</v>
      </c>
      <c r="F30" s="135">
        <v>4</v>
      </c>
      <c r="G30" s="135">
        <v>4</v>
      </c>
      <c r="H30" s="163"/>
      <c r="I30" s="163"/>
      <c r="J30" s="163"/>
      <c r="K30" s="135">
        <v>4</v>
      </c>
      <c r="L30" s="250"/>
      <c r="M30" s="250"/>
      <c r="N30" s="250"/>
      <c r="O30" s="250"/>
      <c r="P30" s="271"/>
      <c r="Q30" s="271"/>
      <c r="R30" s="271"/>
      <c r="S30" s="271"/>
      <c r="T30" s="271"/>
      <c r="U30" s="223">
        <f t="shared" si="18"/>
        <v>14</v>
      </c>
      <c r="V30" s="222"/>
      <c r="W30" s="197"/>
      <c r="X30" s="198"/>
      <c r="Y30" s="198"/>
      <c r="Z30" s="198"/>
      <c r="AA30" s="198"/>
      <c r="AB30" s="198"/>
      <c r="AC30" s="198"/>
      <c r="AD30" s="198"/>
      <c r="AE30" s="198"/>
      <c r="AF30" s="272"/>
      <c r="AG30" s="272"/>
      <c r="AH30" s="272"/>
      <c r="AI30" s="271"/>
      <c r="AJ30" s="271"/>
      <c r="AK30" s="271"/>
      <c r="AL30" s="271"/>
      <c r="AM30" s="271"/>
      <c r="AN30" s="271"/>
      <c r="AO30" s="271"/>
      <c r="AP30" s="271"/>
      <c r="AQ30" s="197"/>
      <c r="AR30" s="278"/>
      <c r="AS30" s="278"/>
      <c r="AT30" s="279"/>
      <c r="AU30" s="43">
        <f>SUM(AT30,W30:AD30)</f>
        <v>0</v>
      </c>
      <c r="AV30" s="127"/>
      <c r="AW30" s="128"/>
      <c r="AX30" s="128"/>
      <c r="AY30" s="128"/>
      <c r="AZ30" s="128"/>
      <c r="BA30" s="128"/>
      <c r="BB30" s="128"/>
      <c r="BC30" s="129"/>
      <c r="BD30" s="190">
        <f t="shared" si="2"/>
        <v>14</v>
      </c>
      <c r="BE30" s="57"/>
    </row>
    <row r="31" spans="1:57" ht="19.5" thickBot="1">
      <c r="A31" s="431"/>
      <c r="B31" s="461" t="s">
        <v>129</v>
      </c>
      <c r="C31" s="345" t="s">
        <v>181</v>
      </c>
      <c r="D31" s="200" t="s">
        <v>17</v>
      </c>
      <c r="E31" s="198">
        <v>6</v>
      </c>
      <c r="F31" s="198">
        <v>6</v>
      </c>
      <c r="G31" s="198">
        <v>6</v>
      </c>
      <c r="H31" s="272"/>
      <c r="I31" s="272"/>
      <c r="J31" s="272"/>
      <c r="K31" s="198">
        <v>6</v>
      </c>
      <c r="L31" s="271"/>
      <c r="M31" s="271"/>
      <c r="N31" s="271"/>
      <c r="O31" s="271"/>
      <c r="P31" s="271"/>
      <c r="Q31" s="271"/>
      <c r="R31" s="271"/>
      <c r="S31" s="271"/>
      <c r="T31" s="271"/>
      <c r="U31" s="223">
        <f t="shared" si="18"/>
        <v>24</v>
      </c>
      <c r="V31" s="222"/>
      <c r="W31" s="197"/>
      <c r="X31" s="198"/>
      <c r="Y31" s="198"/>
      <c r="Z31" s="198"/>
      <c r="AA31" s="198"/>
      <c r="AB31" s="198"/>
      <c r="AC31" s="198"/>
      <c r="AD31" s="198"/>
      <c r="AE31" s="198"/>
      <c r="AF31" s="272"/>
      <c r="AG31" s="272"/>
      <c r="AH31" s="272"/>
      <c r="AI31" s="271"/>
      <c r="AJ31" s="271"/>
      <c r="AK31" s="271"/>
      <c r="AL31" s="271"/>
      <c r="AM31" s="271"/>
      <c r="AN31" s="271"/>
      <c r="AO31" s="271"/>
      <c r="AP31" s="271"/>
      <c r="AQ31" s="197"/>
      <c r="AR31" s="278"/>
      <c r="AS31" s="278"/>
      <c r="AT31" s="279"/>
      <c r="AU31" s="43">
        <f>SUM(AT31,W31:AD31)</f>
        <v>0</v>
      </c>
      <c r="AV31" s="127"/>
      <c r="AW31" s="128"/>
      <c r="AX31" s="128"/>
      <c r="AY31" s="128"/>
      <c r="AZ31" s="128"/>
      <c r="BA31" s="128"/>
      <c r="BB31" s="128"/>
      <c r="BC31" s="129"/>
      <c r="BD31" s="190">
        <f t="shared" si="2"/>
        <v>24</v>
      </c>
      <c r="BE31" s="57"/>
    </row>
    <row r="32" spans="1:57" ht="19.5" thickBot="1">
      <c r="A32" s="431"/>
      <c r="B32" s="461"/>
      <c r="C32" s="345"/>
      <c r="D32" s="200" t="s">
        <v>18</v>
      </c>
      <c r="E32" s="198">
        <v>3</v>
      </c>
      <c r="F32" s="198">
        <v>1</v>
      </c>
      <c r="G32" s="198">
        <v>2</v>
      </c>
      <c r="H32" s="272"/>
      <c r="I32" s="272"/>
      <c r="J32" s="272"/>
      <c r="K32" s="198">
        <v>6</v>
      </c>
      <c r="L32" s="271"/>
      <c r="M32" s="271"/>
      <c r="N32" s="271"/>
      <c r="O32" s="271"/>
      <c r="P32" s="271"/>
      <c r="Q32" s="271"/>
      <c r="R32" s="271"/>
      <c r="S32" s="271"/>
      <c r="T32" s="271"/>
      <c r="U32" s="223">
        <f t="shared" si="18"/>
        <v>12</v>
      </c>
      <c r="V32" s="222"/>
      <c r="W32" s="197"/>
      <c r="X32" s="198"/>
      <c r="Y32" s="198"/>
      <c r="Z32" s="198"/>
      <c r="AA32" s="198"/>
      <c r="AB32" s="198"/>
      <c r="AC32" s="198"/>
      <c r="AD32" s="198"/>
      <c r="AE32" s="198"/>
      <c r="AF32" s="272"/>
      <c r="AG32" s="272"/>
      <c r="AH32" s="272"/>
      <c r="AI32" s="271"/>
      <c r="AJ32" s="271"/>
      <c r="AK32" s="271"/>
      <c r="AL32" s="271"/>
      <c r="AM32" s="271"/>
      <c r="AN32" s="271"/>
      <c r="AO32" s="271"/>
      <c r="AP32" s="271"/>
      <c r="AQ32" s="197"/>
      <c r="AR32" s="278"/>
      <c r="AS32" s="278"/>
      <c r="AT32" s="279"/>
      <c r="AU32" s="43">
        <f>SUM(W32:AT32)</f>
        <v>0</v>
      </c>
      <c r="AV32" s="127"/>
      <c r="AW32" s="128"/>
      <c r="AX32" s="128"/>
      <c r="AY32" s="128"/>
      <c r="AZ32" s="128"/>
      <c r="BA32" s="128"/>
      <c r="BB32" s="128"/>
      <c r="BC32" s="129"/>
      <c r="BD32" s="190">
        <f t="shared" si="2"/>
        <v>12</v>
      </c>
      <c r="BE32" s="57"/>
    </row>
    <row r="33" spans="1:57" ht="19.5" thickBot="1">
      <c r="A33" s="431"/>
      <c r="B33" s="461" t="s">
        <v>163</v>
      </c>
      <c r="C33" s="345" t="s">
        <v>164</v>
      </c>
      <c r="D33" s="200" t="s">
        <v>17</v>
      </c>
      <c r="E33" s="135">
        <v>6</v>
      </c>
      <c r="F33" s="135">
        <v>6</v>
      </c>
      <c r="G33" s="135">
        <v>6</v>
      </c>
      <c r="H33" s="163"/>
      <c r="I33" s="163"/>
      <c r="J33" s="163"/>
      <c r="K33" s="135">
        <v>2</v>
      </c>
      <c r="L33" s="250"/>
      <c r="M33" s="250"/>
      <c r="N33" s="250"/>
      <c r="O33" s="250"/>
      <c r="P33" s="250"/>
      <c r="Q33" s="250"/>
      <c r="R33" s="250"/>
      <c r="S33" s="250"/>
      <c r="T33" s="250"/>
      <c r="U33" s="223">
        <f t="shared" si="18"/>
        <v>20</v>
      </c>
      <c r="V33" s="222"/>
      <c r="W33" s="268"/>
      <c r="X33" s="135"/>
      <c r="Y33" s="135"/>
      <c r="Z33" s="135"/>
      <c r="AA33" s="135"/>
      <c r="AB33" s="135"/>
      <c r="AC33" s="135"/>
      <c r="AD33" s="135"/>
      <c r="AE33" s="135"/>
      <c r="AF33" s="163"/>
      <c r="AG33" s="163"/>
      <c r="AH33" s="163"/>
      <c r="AI33" s="250"/>
      <c r="AJ33" s="250"/>
      <c r="AK33" s="250"/>
      <c r="AL33" s="250"/>
      <c r="AM33" s="250"/>
      <c r="AN33" s="250"/>
      <c r="AO33" s="250"/>
      <c r="AP33" s="250"/>
      <c r="AQ33" s="134"/>
      <c r="AR33" s="276"/>
      <c r="AS33" s="276"/>
      <c r="AT33" s="277"/>
      <c r="AU33" s="43">
        <f>SUM(W33:AT33)</f>
        <v>0</v>
      </c>
      <c r="AV33" s="127"/>
      <c r="AW33" s="128"/>
      <c r="AX33" s="128"/>
      <c r="AY33" s="128"/>
      <c r="AZ33" s="128"/>
      <c r="BA33" s="128"/>
      <c r="BB33" s="128"/>
      <c r="BC33" s="129"/>
      <c r="BD33" s="190">
        <f t="shared" si="2"/>
        <v>20</v>
      </c>
      <c r="BE33" s="57"/>
    </row>
    <row r="34" spans="1:57" ht="19.5" thickBot="1">
      <c r="A34" s="431"/>
      <c r="B34" s="461"/>
      <c r="C34" s="345"/>
      <c r="D34" s="200" t="s">
        <v>18</v>
      </c>
      <c r="E34" s="135">
        <v>3</v>
      </c>
      <c r="F34" s="135">
        <v>3</v>
      </c>
      <c r="G34" s="135">
        <v>3</v>
      </c>
      <c r="H34" s="163"/>
      <c r="I34" s="163"/>
      <c r="J34" s="163"/>
      <c r="K34" s="135">
        <v>1</v>
      </c>
      <c r="L34" s="250"/>
      <c r="M34" s="250"/>
      <c r="N34" s="250"/>
      <c r="O34" s="250"/>
      <c r="P34" s="250"/>
      <c r="Q34" s="250"/>
      <c r="R34" s="250"/>
      <c r="S34" s="250"/>
      <c r="T34" s="250"/>
      <c r="U34" s="223">
        <f t="shared" si="18"/>
        <v>10</v>
      </c>
      <c r="V34" s="222"/>
      <c r="W34" s="135"/>
      <c r="X34" s="135"/>
      <c r="Y34" s="135"/>
      <c r="Z34" s="135"/>
      <c r="AA34" s="135"/>
      <c r="AB34" s="135"/>
      <c r="AC34" s="135"/>
      <c r="AD34" s="135"/>
      <c r="AE34" s="135"/>
      <c r="AF34" s="163"/>
      <c r="AG34" s="163"/>
      <c r="AH34" s="163"/>
      <c r="AI34" s="250"/>
      <c r="AJ34" s="250"/>
      <c r="AK34" s="250"/>
      <c r="AL34" s="250"/>
      <c r="AM34" s="250"/>
      <c r="AN34" s="250"/>
      <c r="AO34" s="250"/>
      <c r="AP34" s="250"/>
      <c r="AQ34" s="134"/>
      <c r="AR34" s="276"/>
      <c r="AS34" s="276"/>
      <c r="AT34" s="277"/>
      <c r="AU34" s="43">
        <f>SUM(W34:AT34)</f>
        <v>0</v>
      </c>
      <c r="AV34" s="127"/>
      <c r="AW34" s="128"/>
      <c r="AX34" s="128"/>
      <c r="AY34" s="128"/>
      <c r="AZ34" s="128"/>
      <c r="BA34" s="128"/>
      <c r="BB34" s="128"/>
      <c r="BC34" s="129"/>
      <c r="BD34" s="190">
        <f t="shared" si="2"/>
        <v>10</v>
      </c>
      <c r="BE34" s="57"/>
    </row>
    <row r="35" spans="1:57" ht="19.5" thickBot="1">
      <c r="A35" s="431"/>
      <c r="B35" s="468" t="s">
        <v>54</v>
      </c>
      <c r="C35" s="331" t="s">
        <v>55</v>
      </c>
      <c r="D35" s="200"/>
      <c r="E35" s="172"/>
      <c r="F35" s="172"/>
      <c r="G35" s="172"/>
      <c r="H35" s="173"/>
      <c r="I35" s="173"/>
      <c r="J35" s="173"/>
      <c r="K35" s="172"/>
      <c r="L35" s="252">
        <v>36</v>
      </c>
      <c r="M35" s="252">
        <v>36</v>
      </c>
      <c r="N35" s="252">
        <v>36</v>
      </c>
      <c r="O35" s="252"/>
      <c r="P35" s="252"/>
      <c r="Q35" s="252"/>
      <c r="R35" s="252"/>
      <c r="S35" s="252"/>
      <c r="T35" s="252"/>
      <c r="U35" s="223">
        <v>108</v>
      </c>
      <c r="V35" s="33"/>
      <c r="W35" s="172"/>
      <c r="X35" s="172"/>
      <c r="Y35" s="172"/>
      <c r="Z35" s="172"/>
      <c r="AA35" s="172"/>
      <c r="AB35" s="172"/>
      <c r="AC35" s="172"/>
      <c r="AD35" s="172"/>
      <c r="AE35" s="172"/>
      <c r="AF35" s="173"/>
      <c r="AG35" s="173"/>
      <c r="AH35" s="173"/>
      <c r="AI35" s="252"/>
      <c r="AJ35" s="252"/>
      <c r="AK35" s="252"/>
      <c r="AL35" s="252"/>
      <c r="AM35" s="252"/>
      <c r="AN35" s="252"/>
      <c r="AO35" s="252"/>
      <c r="AP35" s="252"/>
      <c r="AQ35" s="171"/>
      <c r="AR35" s="283"/>
      <c r="AS35" s="283"/>
      <c r="AT35" s="284"/>
      <c r="AU35" s="43"/>
      <c r="AV35" s="127"/>
      <c r="AW35" s="128"/>
      <c r="AX35" s="128"/>
      <c r="AY35" s="128"/>
      <c r="AZ35" s="128"/>
      <c r="BA35" s="128"/>
      <c r="BB35" s="128"/>
      <c r="BC35" s="129"/>
      <c r="BD35" s="190"/>
      <c r="BE35" s="57"/>
    </row>
    <row r="36" spans="1:57" ht="19.5" thickBot="1">
      <c r="A36" s="431"/>
      <c r="B36" s="469"/>
      <c r="C36" s="332"/>
      <c r="D36" s="200"/>
      <c r="E36" s="172"/>
      <c r="F36" s="172"/>
      <c r="G36" s="172"/>
      <c r="H36" s="173"/>
      <c r="I36" s="173"/>
      <c r="J36" s="173"/>
      <c r="K36" s="172"/>
      <c r="L36" s="252"/>
      <c r="M36" s="252"/>
      <c r="N36" s="252"/>
      <c r="O36" s="252"/>
      <c r="P36" s="252"/>
      <c r="Q36" s="252"/>
      <c r="R36" s="252"/>
      <c r="S36" s="252"/>
      <c r="T36" s="252"/>
      <c r="U36" s="223"/>
      <c r="V36" s="33"/>
      <c r="W36" s="172"/>
      <c r="X36" s="172"/>
      <c r="Y36" s="172"/>
      <c r="Z36" s="172"/>
      <c r="AA36" s="172"/>
      <c r="AB36" s="172"/>
      <c r="AC36" s="172"/>
      <c r="AD36" s="172"/>
      <c r="AE36" s="172"/>
      <c r="AF36" s="173"/>
      <c r="AG36" s="173"/>
      <c r="AH36" s="173"/>
      <c r="AI36" s="252"/>
      <c r="AJ36" s="252"/>
      <c r="AK36" s="252"/>
      <c r="AL36" s="252"/>
      <c r="AM36" s="252"/>
      <c r="AN36" s="252"/>
      <c r="AO36" s="252"/>
      <c r="AP36" s="252"/>
      <c r="AQ36" s="171"/>
      <c r="AR36" s="283"/>
      <c r="AS36" s="283"/>
      <c r="AT36" s="284"/>
      <c r="AU36" s="43"/>
      <c r="AV36" s="127"/>
      <c r="AW36" s="128"/>
      <c r="AX36" s="128"/>
      <c r="AY36" s="128"/>
      <c r="AZ36" s="128"/>
      <c r="BA36" s="128"/>
      <c r="BB36" s="128"/>
      <c r="BC36" s="129"/>
      <c r="BD36" s="190"/>
      <c r="BE36" s="57"/>
    </row>
    <row r="37" spans="1:57" ht="19.5" thickBot="1">
      <c r="A37" s="431"/>
      <c r="B37" s="466" t="s">
        <v>130</v>
      </c>
      <c r="C37" s="451" t="s">
        <v>131</v>
      </c>
      <c r="D37" s="309" t="s">
        <v>17</v>
      </c>
      <c r="E37" s="193">
        <f>SUM(E39,E41)</f>
        <v>8</v>
      </c>
      <c r="F37" s="193">
        <f aca="true" t="shared" si="19" ref="F37:K37">SUM(F39,F41)</f>
        <v>6</v>
      </c>
      <c r="G37" s="193">
        <f t="shared" si="19"/>
        <v>8</v>
      </c>
      <c r="H37" s="193"/>
      <c r="I37" s="193"/>
      <c r="J37" s="193"/>
      <c r="K37" s="193">
        <f t="shared" si="19"/>
        <v>6</v>
      </c>
      <c r="L37" s="193"/>
      <c r="M37" s="193"/>
      <c r="N37" s="193"/>
      <c r="O37" s="193"/>
      <c r="P37" s="193"/>
      <c r="Q37" s="193"/>
      <c r="R37" s="193"/>
      <c r="S37" s="193"/>
      <c r="T37" s="193"/>
      <c r="U37" s="266">
        <f>SUM(E37:O37)</f>
        <v>28</v>
      </c>
      <c r="V37" s="33"/>
      <c r="W37" s="193">
        <f>SUM(W39,W41,W43)</f>
        <v>14</v>
      </c>
      <c r="X37" s="193">
        <f aca="true" t="shared" si="20" ref="X37:AE37">SUM(X39,X41,X43)</f>
        <v>12</v>
      </c>
      <c r="Y37" s="193">
        <f t="shared" si="20"/>
        <v>14</v>
      </c>
      <c r="Z37" s="193">
        <f t="shared" si="20"/>
        <v>12</v>
      </c>
      <c r="AA37" s="193">
        <f t="shared" si="20"/>
        <v>14</v>
      </c>
      <c r="AB37" s="193">
        <f t="shared" si="20"/>
        <v>12</v>
      </c>
      <c r="AC37" s="193">
        <f t="shared" si="20"/>
        <v>14</v>
      </c>
      <c r="AD37" s="193">
        <f t="shared" si="20"/>
        <v>12</v>
      </c>
      <c r="AE37" s="193">
        <f t="shared" si="20"/>
        <v>13</v>
      </c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229">
        <f>SUM(W37:AE37)</f>
        <v>117</v>
      </c>
      <c r="AV37" s="127"/>
      <c r="AW37" s="128"/>
      <c r="AX37" s="128"/>
      <c r="AY37" s="128"/>
      <c r="AZ37" s="128"/>
      <c r="BA37" s="128"/>
      <c r="BB37" s="128"/>
      <c r="BC37" s="129"/>
      <c r="BD37" s="190">
        <f t="shared" si="2"/>
        <v>145</v>
      </c>
      <c r="BE37" s="57"/>
    </row>
    <row r="38" spans="1:57" ht="32.25" customHeight="1" thickBot="1">
      <c r="A38" s="431"/>
      <c r="B38" s="467"/>
      <c r="C38" s="452"/>
      <c r="D38" s="309" t="s">
        <v>18</v>
      </c>
      <c r="E38" s="193">
        <f>SUM(E40,E42,E44)</f>
        <v>4</v>
      </c>
      <c r="F38" s="193">
        <f aca="true" t="shared" si="21" ref="F38:K38">SUM(F40,F42,F44)</f>
        <v>3</v>
      </c>
      <c r="G38" s="193">
        <f t="shared" si="21"/>
        <v>4</v>
      </c>
      <c r="H38" s="193"/>
      <c r="I38" s="193"/>
      <c r="J38" s="193"/>
      <c r="K38" s="193">
        <f t="shared" si="21"/>
        <v>3</v>
      </c>
      <c r="L38" s="193"/>
      <c r="M38" s="193"/>
      <c r="N38" s="193"/>
      <c r="O38" s="193"/>
      <c r="P38" s="193"/>
      <c r="Q38" s="193"/>
      <c r="R38" s="193"/>
      <c r="S38" s="193"/>
      <c r="T38" s="193"/>
      <c r="U38" s="266">
        <f>SUM(E38:O38)</f>
        <v>14</v>
      </c>
      <c r="V38" s="33"/>
      <c r="W38" s="193">
        <f>SUM(W40,W42,W44)</f>
        <v>7</v>
      </c>
      <c r="X38" s="193">
        <f aca="true" t="shared" si="22" ref="X38:AE38">SUM(X40,X42,X44)</f>
        <v>6</v>
      </c>
      <c r="Y38" s="193">
        <f t="shared" si="22"/>
        <v>7</v>
      </c>
      <c r="Z38" s="193">
        <f t="shared" si="22"/>
        <v>6</v>
      </c>
      <c r="AA38" s="193">
        <f t="shared" si="22"/>
        <v>7</v>
      </c>
      <c r="AB38" s="193">
        <f t="shared" si="22"/>
        <v>6</v>
      </c>
      <c r="AC38" s="193">
        <f t="shared" si="22"/>
        <v>7</v>
      </c>
      <c r="AD38" s="193">
        <f t="shared" si="22"/>
        <v>6</v>
      </c>
      <c r="AE38" s="193">
        <f t="shared" si="22"/>
        <v>7</v>
      </c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229">
        <f>SUM(W38:AE38)</f>
        <v>59</v>
      </c>
      <c r="AV38" s="127"/>
      <c r="AW38" s="128"/>
      <c r="AX38" s="128"/>
      <c r="AY38" s="128"/>
      <c r="AZ38" s="128"/>
      <c r="BA38" s="128"/>
      <c r="BB38" s="128"/>
      <c r="BC38" s="129"/>
      <c r="BD38" s="190">
        <f t="shared" si="2"/>
        <v>73</v>
      </c>
      <c r="BE38" s="57"/>
    </row>
    <row r="39" spans="1:57" ht="19.5" thickBot="1">
      <c r="A39" s="431"/>
      <c r="B39" s="468" t="s">
        <v>132</v>
      </c>
      <c r="C39" s="331" t="s">
        <v>182</v>
      </c>
      <c r="D39" s="200" t="s">
        <v>17</v>
      </c>
      <c r="E39" s="135">
        <v>4</v>
      </c>
      <c r="F39" s="135">
        <v>4</v>
      </c>
      <c r="G39" s="135">
        <v>4</v>
      </c>
      <c r="H39" s="163"/>
      <c r="I39" s="163"/>
      <c r="J39" s="163"/>
      <c r="K39" s="135">
        <v>4</v>
      </c>
      <c r="L39" s="250"/>
      <c r="M39" s="250"/>
      <c r="N39" s="250"/>
      <c r="O39" s="250"/>
      <c r="P39" s="250"/>
      <c r="Q39" s="250"/>
      <c r="R39" s="250"/>
      <c r="S39" s="250"/>
      <c r="T39" s="250"/>
      <c r="U39" s="105">
        <f aca="true" t="shared" si="23" ref="U39:U44">SUM(K39,E39:G39)</f>
        <v>16</v>
      </c>
      <c r="V39" s="33"/>
      <c r="W39" s="199"/>
      <c r="X39" s="133"/>
      <c r="Y39" s="133"/>
      <c r="Z39" s="133"/>
      <c r="AA39" s="133"/>
      <c r="AB39" s="133"/>
      <c r="AC39" s="133"/>
      <c r="AD39" s="133"/>
      <c r="AE39" s="135"/>
      <c r="AF39" s="163"/>
      <c r="AG39" s="163"/>
      <c r="AH39" s="163"/>
      <c r="AI39" s="250"/>
      <c r="AJ39" s="250"/>
      <c r="AK39" s="250"/>
      <c r="AL39" s="250"/>
      <c r="AM39" s="250"/>
      <c r="AN39" s="250"/>
      <c r="AO39" s="250"/>
      <c r="AP39" s="250"/>
      <c r="AQ39" s="134"/>
      <c r="AR39" s="276"/>
      <c r="AS39" s="276"/>
      <c r="AT39" s="277"/>
      <c r="AU39" s="43">
        <f>SUM(AT39,W39:AD39)</f>
        <v>0</v>
      </c>
      <c r="AV39" s="127"/>
      <c r="AW39" s="128"/>
      <c r="AX39" s="128"/>
      <c r="AY39" s="128"/>
      <c r="AZ39" s="128"/>
      <c r="BA39" s="128"/>
      <c r="BB39" s="128"/>
      <c r="BC39" s="129"/>
      <c r="BD39" s="190">
        <f t="shared" si="2"/>
        <v>16</v>
      </c>
      <c r="BE39" s="57"/>
    </row>
    <row r="40" spans="1:57" ht="19.5" thickBot="1">
      <c r="A40" s="431"/>
      <c r="B40" s="469"/>
      <c r="C40" s="332"/>
      <c r="D40" s="200" t="s">
        <v>18</v>
      </c>
      <c r="E40" s="135">
        <v>2</v>
      </c>
      <c r="F40" s="135">
        <v>2</v>
      </c>
      <c r="G40" s="135">
        <v>2</v>
      </c>
      <c r="H40" s="163"/>
      <c r="I40" s="163"/>
      <c r="J40" s="163"/>
      <c r="K40" s="135">
        <v>2</v>
      </c>
      <c r="L40" s="250"/>
      <c r="M40" s="250"/>
      <c r="N40" s="250"/>
      <c r="O40" s="250"/>
      <c r="P40" s="250"/>
      <c r="Q40" s="250"/>
      <c r="R40" s="250"/>
      <c r="S40" s="250"/>
      <c r="T40" s="250"/>
      <c r="U40" s="105">
        <f t="shared" si="23"/>
        <v>8</v>
      </c>
      <c r="V40" s="33"/>
      <c r="W40" s="133"/>
      <c r="X40" s="133"/>
      <c r="Y40" s="133"/>
      <c r="Z40" s="133"/>
      <c r="AA40" s="133"/>
      <c r="AB40" s="133"/>
      <c r="AC40" s="133"/>
      <c r="AD40" s="133"/>
      <c r="AE40" s="135"/>
      <c r="AF40" s="163"/>
      <c r="AG40" s="163"/>
      <c r="AH40" s="163"/>
      <c r="AI40" s="250"/>
      <c r="AJ40" s="250"/>
      <c r="AK40" s="250"/>
      <c r="AL40" s="250"/>
      <c r="AM40" s="250"/>
      <c r="AN40" s="250"/>
      <c r="AO40" s="250"/>
      <c r="AP40" s="250"/>
      <c r="AQ40" s="134"/>
      <c r="AR40" s="276"/>
      <c r="AS40" s="276"/>
      <c r="AT40" s="277"/>
      <c r="AU40" s="43">
        <f>SUM(AT40,W40:AD40)</f>
        <v>0</v>
      </c>
      <c r="AV40" s="127"/>
      <c r="AW40" s="128"/>
      <c r="AX40" s="128"/>
      <c r="AY40" s="128"/>
      <c r="AZ40" s="128"/>
      <c r="BA40" s="128"/>
      <c r="BB40" s="128"/>
      <c r="BC40" s="129"/>
      <c r="BD40" s="190">
        <f t="shared" si="2"/>
        <v>8</v>
      </c>
      <c r="BE40" s="57"/>
    </row>
    <row r="41" spans="1:57" ht="19.5" thickBot="1">
      <c r="A41" s="431"/>
      <c r="B41" s="468" t="s">
        <v>133</v>
      </c>
      <c r="C41" s="331" t="s">
        <v>134</v>
      </c>
      <c r="D41" s="200" t="s">
        <v>17</v>
      </c>
      <c r="E41" s="133">
        <v>4</v>
      </c>
      <c r="F41" s="133">
        <v>2</v>
      </c>
      <c r="G41" s="133">
        <v>4</v>
      </c>
      <c r="H41" s="131"/>
      <c r="I41" s="131"/>
      <c r="J41" s="163"/>
      <c r="K41" s="135">
        <v>2</v>
      </c>
      <c r="L41" s="250"/>
      <c r="M41" s="250"/>
      <c r="N41" s="250"/>
      <c r="O41" s="250"/>
      <c r="P41" s="250"/>
      <c r="Q41" s="250"/>
      <c r="R41" s="250"/>
      <c r="S41" s="250"/>
      <c r="T41" s="250"/>
      <c r="U41" s="105">
        <f t="shared" si="23"/>
        <v>12</v>
      </c>
      <c r="V41" s="33"/>
      <c r="W41" s="134">
        <v>8</v>
      </c>
      <c r="X41" s="133">
        <v>6</v>
      </c>
      <c r="Y41" s="133">
        <v>8</v>
      </c>
      <c r="Z41" s="133">
        <v>6</v>
      </c>
      <c r="AA41" s="133">
        <v>8</v>
      </c>
      <c r="AB41" s="133">
        <v>6</v>
      </c>
      <c r="AC41" s="133">
        <v>8</v>
      </c>
      <c r="AD41" s="133">
        <v>6</v>
      </c>
      <c r="AE41" s="135">
        <v>7</v>
      </c>
      <c r="AF41" s="163"/>
      <c r="AG41" s="163"/>
      <c r="AH41" s="163"/>
      <c r="AI41" s="250"/>
      <c r="AJ41" s="250"/>
      <c r="AK41" s="250"/>
      <c r="AL41" s="250"/>
      <c r="AM41" s="250"/>
      <c r="AN41" s="250"/>
      <c r="AO41" s="250"/>
      <c r="AP41" s="250"/>
      <c r="AQ41" s="134"/>
      <c r="AR41" s="276"/>
      <c r="AS41" s="276"/>
      <c r="AT41" s="277"/>
      <c r="AU41" s="43">
        <f>SUM(W41:AE41)</f>
        <v>63</v>
      </c>
      <c r="AV41" s="127"/>
      <c r="AW41" s="128"/>
      <c r="AX41" s="128"/>
      <c r="AY41" s="128"/>
      <c r="AZ41" s="128"/>
      <c r="BA41" s="128"/>
      <c r="BB41" s="128"/>
      <c r="BC41" s="129"/>
      <c r="BD41" s="190">
        <f t="shared" si="2"/>
        <v>75</v>
      </c>
      <c r="BE41" s="57"/>
    </row>
    <row r="42" spans="1:57" ht="19.5" thickBot="1">
      <c r="A42" s="431"/>
      <c r="B42" s="469"/>
      <c r="C42" s="332"/>
      <c r="D42" s="200" t="s">
        <v>18</v>
      </c>
      <c r="E42" s="133">
        <v>2</v>
      </c>
      <c r="F42" s="133">
        <v>1</v>
      </c>
      <c r="G42" s="133">
        <v>2</v>
      </c>
      <c r="H42" s="131"/>
      <c r="I42" s="131"/>
      <c r="J42" s="163"/>
      <c r="K42" s="135">
        <v>1</v>
      </c>
      <c r="L42" s="250"/>
      <c r="M42" s="250"/>
      <c r="N42" s="250"/>
      <c r="O42" s="250"/>
      <c r="P42" s="250"/>
      <c r="Q42" s="250"/>
      <c r="R42" s="250"/>
      <c r="S42" s="250"/>
      <c r="T42" s="250"/>
      <c r="U42" s="105">
        <f t="shared" si="23"/>
        <v>6</v>
      </c>
      <c r="V42" s="33"/>
      <c r="W42" s="134">
        <v>4</v>
      </c>
      <c r="X42" s="133">
        <v>2</v>
      </c>
      <c r="Y42" s="133">
        <v>4</v>
      </c>
      <c r="Z42" s="133">
        <v>4</v>
      </c>
      <c r="AA42" s="133">
        <v>4</v>
      </c>
      <c r="AB42" s="133">
        <v>4</v>
      </c>
      <c r="AC42" s="133">
        <v>3</v>
      </c>
      <c r="AD42" s="133">
        <v>3</v>
      </c>
      <c r="AE42" s="135">
        <v>4</v>
      </c>
      <c r="AF42" s="163"/>
      <c r="AG42" s="163"/>
      <c r="AH42" s="163"/>
      <c r="AI42" s="250"/>
      <c r="AJ42" s="250"/>
      <c r="AK42" s="250"/>
      <c r="AL42" s="250"/>
      <c r="AM42" s="250"/>
      <c r="AN42" s="250"/>
      <c r="AO42" s="250"/>
      <c r="AP42" s="250"/>
      <c r="AQ42" s="134"/>
      <c r="AR42" s="276"/>
      <c r="AS42" s="276"/>
      <c r="AT42" s="277"/>
      <c r="AU42" s="43">
        <f>SUM(W42:AE42)</f>
        <v>32</v>
      </c>
      <c r="AV42" s="127"/>
      <c r="AW42" s="128"/>
      <c r="AX42" s="128"/>
      <c r="AY42" s="128"/>
      <c r="AZ42" s="128"/>
      <c r="BA42" s="128"/>
      <c r="BB42" s="128"/>
      <c r="BC42" s="129"/>
      <c r="BD42" s="190">
        <f t="shared" si="2"/>
        <v>38</v>
      </c>
      <c r="BE42" s="57"/>
    </row>
    <row r="43" spans="1:57" ht="19.5" thickBot="1">
      <c r="A43" s="431"/>
      <c r="B43" s="468" t="s">
        <v>152</v>
      </c>
      <c r="C43" s="331" t="s">
        <v>183</v>
      </c>
      <c r="D43" s="200" t="s">
        <v>17</v>
      </c>
      <c r="E43" s="133"/>
      <c r="F43" s="133"/>
      <c r="G43" s="133"/>
      <c r="H43" s="131"/>
      <c r="I43" s="131"/>
      <c r="J43" s="163"/>
      <c r="K43" s="135"/>
      <c r="L43" s="250"/>
      <c r="M43" s="250"/>
      <c r="N43" s="250"/>
      <c r="O43" s="250"/>
      <c r="P43" s="250"/>
      <c r="Q43" s="250"/>
      <c r="R43" s="250"/>
      <c r="S43" s="250"/>
      <c r="T43" s="250"/>
      <c r="U43" s="105">
        <f t="shared" si="23"/>
        <v>0</v>
      </c>
      <c r="V43" s="33"/>
      <c r="W43" s="133">
        <v>6</v>
      </c>
      <c r="X43" s="133">
        <v>6</v>
      </c>
      <c r="Y43" s="133">
        <v>6</v>
      </c>
      <c r="Z43" s="133">
        <v>6</v>
      </c>
      <c r="AA43" s="133">
        <v>6</v>
      </c>
      <c r="AB43" s="133">
        <v>6</v>
      </c>
      <c r="AC43" s="133">
        <v>6</v>
      </c>
      <c r="AD43" s="133">
        <v>6</v>
      </c>
      <c r="AE43" s="135">
        <v>6</v>
      </c>
      <c r="AF43" s="163"/>
      <c r="AG43" s="163"/>
      <c r="AH43" s="163"/>
      <c r="AI43" s="250"/>
      <c r="AJ43" s="250"/>
      <c r="AK43" s="250"/>
      <c r="AL43" s="250"/>
      <c r="AM43" s="250"/>
      <c r="AN43" s="250"/>
      <c r="AO43" s="250"/>
      <c r="AP43" s="250"/>
      <c r="AQ43" s="134"/>
      <c r="AR43" s="276"/>
      <c r="AS43" s="276"/>
      <c r="AT43" s="277"/>
      <c r="AU43" s="43">
        <f>SUM(W43:AE43)</f>
        <v>54</v>
      </c>
      <c r="AV43" s="127"/>
      <c r="AW43" s="128"/>
      <c r="AX43" s="128"/>
      <c r="AY43" s="128"/>
      <c r="AZ43" s="128"/>
      <c r="BA43" s="128"/>
      <c r="BB43" s="128"/>
      <c r="BC43" s="129"/>
      <c r="BD43" s="190">
        <f t="shared" si="2"/>
        <v>54</v>
      </c>
      <c r="BE43" s="57"/>
    </row>
    <row r="44" spans="1:57" ht="19.5" thickBot="1">
      <c r="A44" s="431"/>
      <c r="B44" s="469"/>
      <c r="C44" s="332"/>
      <c r="D44" s="200" t="s">
        <v>18</v>
      </c>
      <c r="E44" s="133"/>
      <c r="F44" s="133"/>
      <c r="G44" s="133"/>
      <c r="H44" s="131"/>
      <c r="I44" s="131"/>
      <c r="J44" s="163"/>
      <c r="K44" s="135"/>
      <c r="L44" s="250"/>
      <c r="M44" s="250"/>
      <c r="N44" s="250"/>
      <c r="O44" s="250"/>
      <c r="P44" s="250"/>
      <c r="Q44" s="250"/>
      <c r="R44" s="250"/>
      <c r="S44" s="250"/>
      <c r="T44" s="250"/>
      <c r="U44" s="105">
        <f t="shared" si="23"/>
        <v>0</v>
      </c>
      <c r="V44" s="33"/>
      <c r="W44" s="133">
        <v>3</v>
      </c>
      <c r="X44" s="133">
        <v>4</v>
      </c>
      <c r="Y44" s="133">
        <v>3</v>
      </c>
      <c r="Z44" s="133">
        <v>2</v>
      </c>
      <c r="AA44" s="133">
        <v>3</v>
      </c>
      <c r="AB44" s="133">
        <v>2</v>
      </c>
      <c r="AC44" s="133">
        <v>4</v>
      </c>
      <c r="AD44" s="133">
        <v>3</v>
      </c>
      <c r="AE44" s="135">
        <v>3</v>
      </c>
      <c r="AF44" s="163"/>
      <c r="AG44" s="163"/>
      <c r="AH44" s="163"/>
      <c r="AI44" s="250"/>
      <c r="AJ44" s="250"/>
      <c r="AK44" s="250"/>
      <c r="AL44" s="250"/>
      <c r="AM44" s="250"/>
      <c r="AN44" s="250"/>
      <c r="AO44" s="250"/>
      <c r="AP44" s="250"/>
      <c r="AQ44" s="134"/>
      <c r="AR44" s="276"/>
      <c r="AS44" s="276"/>
      <c r="AT44" s="277"/>
      <c r="AU44" s="43">
        <f>SUM(W44:AE44)</f>
        <v>27</v>
      </c>
      <c r="AV44" s="127"/>
      <c r="AW44" s="128"/>
      <c r="AX44" s="128"/>
      <c r="AY44" s="128"/>
      <c r="AZ44" s="128"/>
      <c r="BA44" s="128"/>
      <c r="BB44" s="128"/>
      <c r="BC44" s="129"/>
      <c r="BD44" s="190">
        <f t="shared" si="2"/>
        <v>27</v>
      </c>
      <c r="BE44" s="57"/>
    </row>
    <row r="45" spans="1:57" ht="19.5" thickBot="1">
      <c r="A45" s="431"/>
      <c r="B45" s="468" t="s">
        <v>165</v>
      </c>
      <c r="C45" s="331" t="s">
        <v>55</v>
      </c>
      <c r="D45" s="200"/>
      <c r="E45" s="133"/>
      <c r="F45" s="133"/>
      <c r="G45" s="133"/>
      <c r="H45" s="131"/>
      <c r="I45" s="131"/>
      <c r="J45" s="163"/>
      <c r="K45" s="135"/>
      <c r="L45" s="250"/>
      <c r="M45" s="250"/>
      <c r="N45" s="250"/>
      <c r="O45" s="250">
        <v>36</v>
      </c>
      <c r="P45" s="250">
        <v>36</v>
      </c>
      <c r="Q45" s="250">
        <v>36</v>
      </c>
      <c r="R45" s="250"/>
      <c r="S45" s="250"/>
      <c r="T45" s="250"/>
      <c r="U45" s="105">
        <v>108</v>
      </c>
      <c r="V45" s="33"/>
      <c r="W45" s="133"/>
      <c r="X45" s="133"/>
      <c r="Y45" s="133"/>
      <c r="Z45" s="133"/>
      <c r="AA45" s="133"/>
      <c r="AB45" s="133"/>
      <c r="AC45" s="133"/>
      <c r="AD45" s="133"/>
      <c r="AE45" s="135"/>
      <c r="AF45" s="163"/>
      <c r="AG45" s="163"/>
      <c r="AH45" s="163"/>
      <c r="AI45" s="250">
        <v>36</v>
      </c>
      <c r="AJ45" s="250">
        <v>36</v>
      </c>
      <c r="AK45" s="250">
        <v>36</v>
      </c>
      <c r="AL45" s="250"/>
      <c r="AM45" s="250"/>
      <c r="AN45" s="250"/>
      <c r="AO45" s="250"/>
      <c r="AP45" s="250"/>
      <c r="AQ45" s="134"/>
      <c r="AR45" s="276"/>
      <c r="AS45" s="276"/>
      <c r="AT45" s="277"/>
      <c r="AU45" s="43"/>
      <c r="AV45" s="127"/>
      <c r="AW45" s="128"/>
      <c r="AX45" s="128"/>
      <c r="AY45" s="128"/>
      <c r="AZ45" s="128"/>
      <c r="BA45" s="128"/>
      <c r="BB45" s="128"/>
      <c r="BC45" s="129"/>
      <c r="BD45" s="190"/>
      <c r="BE45" s="57"/>
    </row>
    <row r="46" spans="1:57" ht="19.5" thickBot="1">
      <c r="A46" s="431"/>
      <c r="B46" s="469"/>
      <c r="C46" s="332"/>
      <c r="D46" s="200"/>
      <c r="E46" s="133"/>
      <c r="F46" s="133"/>
      <c r="G46" s="133"/>
      <c r="H46" s="131"/>
      <c r="I46" s="131"/>
      <c r="J46" s="163"/>
      <c r="K46" s="135"/>
      <c r="L46" s="250"/>
      <c r="M46" s="250"/>
      <c r="N46" s="250"/>
      <c r="O46" s="250"/>
      <c r="P46" s="250"/>
      <c r="Q46" s="250"/>
      <c r="R46" s="250"/>
      <c r="S46" s="250"/>
      <c r="T46" s="250"/>
      <c r="U46" s="105"/>
      <c r="V46" s="33"/>
      <c r="W46" s="133"/>
      <c r="X46" s="133"/>
      <c r="Y46" s="133"/>
      <c r="Z46" s="133"/>
      <c r="AA46" s="133"/>
      <c r="AB46" s="133"/>
      <c r="AC46" s="133"/>
      <c r="AD46" s="133"/>
      <c r="AE46" s="135"/>
      <c r="AF46" s="163"/>
      <c r="AG46" s="163"/>
      <c r="AH46" s="163"/>
      <c r="AI46" s="250"/>
      <c r="AJ46" s="250"/>
      <c r="AK46" s="250"/>
      <c r="AL46" s="250"/>
      <c r="AM46" s="250"/>
      <c r="AN46" s="250"/>
      <c r="AO46" s="250"/>
      <c r="AP46" s="250"/>
      <c r="AQ46" s="134"/>
      <c r="AR46" s="276"/>
      <c r="AS46" s="276"/>
      <c r="AT46" s="277"/>
      <c r="AU46" s="43"/>
      <c r="AV46" s="127"/>
      <c r="AW46" s="128"/>
      <c r="AX46" s="128"/>
      <c r="AY46" s="128"/>
      <c r="AZ46" s="128"/>
      <c r="BA46" s="128"/>
      <c r="BB46" s="128"/>
      <c r="BC46" s="129"/>
      <c r="BD46" s="190"/>
      <c r="BE46" s="57"/>
    </row>
    <row r="47" spans="1:57" ht="19.5" thickBot="1">
      <c r="A47" s="431"/>
      <c r="B47" s="473" t="s">
        <v>135</v>
      </c>
      <c r="C47" s="457" t="s">
        <v>136</v>
      </c>
      <c r="D47" s="221" t="s">
        <v>17</v>
      </c>
      <c r="E47" s="228">
        <f aca="true" t="shared" si="24" ref="E47:G48">SUM(E49)</f>
        <v>2</v>
      </c>
      <c r="F47" s="228">
        <f t="shared" si="24"/>
        <v>2</v>
      </c>
      <c r="G47" s="228">
        <f t="shared" si="24"/>
        <v>4</v>
      </c>
      <c r="H47" s="228"/>
      <c r="I47" s="228"/>
      <c r="J47" s="228"/>
      <c r="K47" s="228">
        <f>SUM(K49)</f>
        <v>4</v>
      </c>
      <c r="L47" s="228"/>
      <c r="M47" s="228"/>
      <c r="N47" s="228"/>
      <c r="O47" s="228"/>
      <c r="P47" s="228"/>
      <c r="Q47" s="228"/>
      <c r="R47" s="228"/>
      <c r="S47" s="228"/>
      <c r="T47" s="228"/>
      <c r="U47" s="285">
        <f>SUM(K47,E47:G47)</f>
        <v>12</v>
      </c>
      <c r="V47" s="222"/>
      <c r="W47" s="228">
        <f>SUM(W49)</f>
        <v>6</v>
      </c>
      <c r="X47" s="228">
        <f aca="true" t="shared" si="25" ref="X47:AE47">SUM(X49)</f>
        <v>8</v>
      </c>
      <c r="Y47" s="228">
        <f t="shared" si="25"/>
        <v>6</v>
      </c>
      <c r="Z47" s="228">
        <f t="shared" si="25"/>
        <v>8</v>
      </c>
      <c r="AA47" s="228">
        <f t="shared" si="25"/>
        <v>6</v>
      </c>
      <c r="AB47" s="228">
        <f t="shared" si="25"/>
        <v>8</v>
      </c>
      <c r="AC47" s="228">
        <f t="shared" si="25"/>
        <v>6</v>
      </c>
      <c r="AD47" s="228">
        <f t="shared" si="25"/>
        <v>8</v>
      </c>
      <c r="AE47" s="228">
        <f t="shared" si="25"/>
        <v>7</v>
      </c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7">
        <f>SUM(W47:AT47)</f>
        <v>63</v>
      </c>
      <c r="AV47" s="127"/>
      <c r="AW47" s="128"/>
      <c r="AX47" s="128"/>
      <c r="AY47" s="128"/>
      <c r="AZ47" s="128"/>
      <c r="BA47" s="128"/>
      <c r="BB47" s="128"/>
      <c r="BC47" s="129"/>
      <c r="BD47" s="190">
        <f t="shared" si="2"/>
        <v>75</v>
      </c>
      <c r="BE47" s="57"/>
    </row>
    <row r="48" spans="1:57" ht="37.5" customHeight="1" thickBot="1">
      <c r="A48" s="431"/>
      <c r="B48" s="474"/>
      <c r="C48" s="458"/>
      <c r="D48" s="221" t="s">
        <v>18</v>
      </c>
      <c r="E48" s="228">
        <f t="shared" si="24"/>
        <v>2</v>
      </c>
      <c r="F48" s="228">
        <f t="shared" si="24"/>
        <v>2</v>
      </c>
      <c r="G48" s="228">
        <f t="shared" si="24"/>
        <v>0</v>
      </c>
      <c r="H48" s="228"/>
      <c r="I48" s="228"/>
      <c r="J48" s="228"/>
      <c r="K48" s="228">
        <f>SUM(K50)</f>
        <v>0</v>
      </c>
      <c r="L48" s="228"/>
      <c r="M48" s="228"/>
      <c r="N48" s="228"/>
      <c r="O48" s="228"/>
      <c r="P48" s="228"/>
      <c r="Q48" s="228"/>
      <c r="R48" s="228"/>
      <c r="S48" s="228"/>
      <c r="T48" s="228"/>
      <c r="U48" s="285">
        <f>SUM(K48,E48:G48)</f>
        <v>4</v>
      </c>
      <c r="V48" s="222"/>
      <c r="W48" s="228">
        <f>SUM(W50)</f>
        <v>3</v>
      </c>
      <c r="X48" s="228">
        <f aca="true" t="shared" si="26" ref="X48:AE48">SUM(X50)</f>
        <v>4</v>
      </c>
      <c r="Y48" s="228">
        <f t="shared" si="26"/>
        <v>3</v>
      </c>
      <c r="Z48" s="228">
        <f t="shared" si="26"/>
        <v>4</v>
      </c>
      <c r="AA48" s="228">
        <f t="shared" si="26"/>
        <v>3</v>
      </c>
      <c r="AB48" s="228">
        <f t="shared" si="26"/>
        <v>4</v>
      </c>
      <c r="AC48" s="228">
        <f t="shared" si="26"/>
        <v>3</v>
      </c>
      <c r="AD48" s="228">
        <f t="shared" si="26"/>
        <v>4</v>
      </c>
      <c r="AE48" s="228">
        <f t="shared" si="26"/>
        <v>3</v>
      </c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7">
        <f>SUM(W48:AT48)</f>
        <v>31</v>
      </c>
      <c r="AV48" s="127"/>
      <c r="AW48" s="128"/>
      <c r="AX48" s="128"/>
      <c r="AY48" s="128"/>
      <c r="AZ48" s="128"/>
      <c r="BA48" s="128"/>
      <c r="BB48" s="128"/>
      <c r="BC48" s="129"/>
      <c r="BD48" s="190">
        <f t="shared" si="2"/>
        <v>35</v>
      </c>
      <c r="BE48" s="57"/>
    </row>
    <row r="49" spans="1:57" ht="19.5" thickBot="1">
      <c r="A49" s="431"/>
      <c r="B49" s="468" t="s">
        <v>139</v>
      </c>
      <c r="C49" s="331" t="s">
        <v>140</v>
      </c>
      <c r="D49" s="200" t="s">
        <v>17</v>
      </c>
      <c r="E49" s="150">
        <v>2</v>
      </c>
      <c r="F49" s="150">
        <v>2</v>
      </c>
      <c r="G49" s="150">
        <v>4</v>
      </c>
      <c r="H49" s="213"/>
      <c r="I49" s="213"/>
      <c r="J49" s="163"/>
      <c r="K49" s="135">
        <v>4</v>
      </c>
      <c r="L49" s="250"/>
      <c r="M49" s="250"/>
      <c r="N49" s="250"/>
      <c r="O49" s="250"/>
      <c r="P49" s="250"/>
      <c r="Q49" s="250"/>
      <c r="R49" s="250"/>
      <c r="S49" s="250"/>
      <c r="T49" s="250"/>
      <c r="U49" s="223">
        <f>SUM(K49,E49:G49)</f>
        <v>12</v>
      </c>
      <c r="V49" s="222"/>
      <c r="W49" s="150">
        <v>6</v>
      </c>
      <c r="X49" s="150">
        <v>8</v>
      </c>
      <c r="Y49" s="150">
        <v>6</v>
      </c>
      <c r="Z49" s="150">
        <v>8</v>
      </c>
      <c r="AA49" s="150">
        <v>6</v>
      </c>
      <c r="AB49" s="150">
        <v>8</v>
      </c>
      <c r="AC49" s="150">
        <v>6</v>
      </c>
      <c r="AD49" s="150">
        <v>8</v>
      </c>
      <c r="AE49" s="135">
        <v>7</v>
      </c>
      <c r="AF49" s="163"/>
      <c r="AG49" s="163"/>
      <c r="AH49" s="163"/>
      <c r="AI49" s="250"/>
      <c r="AJ49" s="250"/>
      <c r="AK49" s="250"/>
      <c r="AL49" s="250"/>
      <c r="AM49" s="250"/>
      <c r="AN49" s="250"/>
      <c r="AO49" s="250"/>
      <c r="AP49" s="250"/>
      <c r="AQ49" s="134"/>
      <c r="AR49" s="276"/>
      <c r="AS49" s="276"/>
      <c r="AT49" s="280"/>
      <c r="AU49" s="224">
        <f>SUM(W49:AE49)</f>
        <v>63</v>
      </c>
      <c r="AV49" s="127"/>
      <c r="AW49" s="128"/>
      <c r="AX49" s="128"/>
      <c r="AY49" s="128"/>
      <c r="AZ49" s="128"/>
      <c r="BA49" s="128"/>
      <c r="BB49" s="128"/>
      <c r="BC49" s="129"/>
      <c r="BD49" s="190">
        <f t="shared" si="2"/>
        <v>75</v>
      </c>
      <c r="BE49" s="57"/>
    </row>
    <row r="50" spans="1:57" ht="19.5" thickBot="1">
      <c r="A50" s="431"/>
      <c r="B50" s="469"/>
      <c r="C50" s="332"/>
      <c r="D50" s="200" t="s">
        <v>18</v>
      </c>
      <c r="E50" s="150">
        <v>2</v>
      </c>
      <c r="F50" s="150">
        <v>2</v>
      </c>
      <c r="G50" s="150"/>
      <c r="H50" s="213"/>
      <c r="I50" s="213"/>
      <c r="J50" s="163"/>
      <c r="K50" s="135"/>
      <c r="L50" s="250"/>
      <c r="M50" s="250"/>
      <c r="N50" s="250"/>
      <c r="O50" s="250"/>
      <c r="P50" s="250"/>
      <c r="Q50" s="250"/>
      <c r="R50" s="250"/>
      <c r="S50" s="250"/>
      <c r="T50" s="250"/>
      <c r="U50" s="223">
        <f>SUM(K50,E50:G50)</f>
        <v>4</v>
      </c>
      <c r="V50" s="222"/>
      <c r="W50" s="150">
        <v>3</v>
      </c>
      <c r="X50" s="150">
        <v>4</v>
      </c>
      <c r="Y50" s="150">
        <v>3</v>
      </c>
      <c r="Z50" s="150">
        <v>4</v>
      </c>
      <c r="AA50" s="150">
        <v>3</v>
      </c>
      <c r="AB50" s="150">
        <v>4</v>
      </c>
      <c r="AC50" s="150">
        <v>3</v>
      </c>
      <c r="AD50" s="150">
        <v>4</v>
      </c>
      <c r="AE50" s="135">
        <v>3</v>
      </c>
      <c r="AF50" s="163"/>
      <c r="AG50" s="163"/>
      <c r="AH50" s="163"/>
      <c r="AI50" s="250"/>
      <c r="AJ50" s="250"/>
      <c r="AK50" s="250"/>
      <c r="AL50" s="250"/>
      <c r="AM50" s="250"/>
      <c r="AN50" s="250"/>
      <c r="AO50" s="250"/>
      <c r="AP50" s="250"/>
      <c r="AQ50" s="134"/>
      <c r="AR50" s="276"/>
      <c r="AS50" s="276"/>
      <c r="AT50" s="280"/>
      <c r="AU50" s="224">
        <f>SUM(W50:AE50)</f>
        <v>31</v>
      </c>
      <c r="AV50" s="127"/>
      <c r="AW50" s="128"/>
      <c r="AX50" s="128"/>
      <c r="AY50" s="128"/>
      <c r="AZ50" s="128"/>
      <c r="BA50" s="128"/>
      <c r="BB50" s="128"/>
      <c r="BC50" s="129"/>
      <c r="BD50" s="190">
        <f t="shared" si="2"/>
        <v>35</v>
      </c>
      <c r="BE50" s="57"/>
    </row>
    <row r="51" spans="1:57" ht="19.5" thickBot="1">
      <c r="A51" s="431"/>
      <c r="B51" s="468" t="s">
        <v>156</v>
      </c>
      <c r="C51" s="331" t="s">
        <v>65</v>
      </c>
      <c r="D51" s="200"/>
      <c r="E51" s="150"/>
      <c r="F51" s="150"/>
      <c r="G51" s="150"/>
      <c r="H51" s="213">
        <v>36</v>
      </c>
      <c r="I51" s="213">
        <v>36</v>
      </c>
      <c r="J51" s="163"/>
      <c r="K51" s="135"/>
      <c r="L51" s="250"/>
      <c r="M51" s="250"/>
      <c r="N51" s="250"/>
      <c r="O51" s="250"/>
      <c r="P51" s="250"/>
      <c r="Q51" s="250"/>
      <c r="R51" s="250"/>
      <c r="S51" s="250"/>
      <c r="T51" s="250"/>
      <c r="U51" s="223">
        <v>72</v>
      </c>
      <c r="V51" s="222"/>
      <c r="W51" s="150"/>
      <c r="X51" s="150"/>
      <c r="Y51" s="150"/>
      <c r="Z51" s="150"/>
      <c r="AA51" s="150"/>
      <c r="AB51" s="150"/>
      <c r="AC51" s="150"/>
      <c r="AD51" s="150"/>
      <c r="AE51" s="135"/>
      <c r="AF51" s="163">
        <v>36</v>
      </c>
      <c r="AG51" s="163">
        <v>36</v>
      </c>
      <c r="AH51" s="163"/>
      <c r="AI51" s="250"/>
      <c r="AJ51" s="250"/>
      <c r="AK51" s="250"/>
      <c r="AL51" s="250"/>
      <c r="AM51" s="250"/>
      <c r="AN51" s="250"/>
      <c r="AO51" s="250"/>
      <c r="AP51" s="250"/>
      <c r="AQ51" s="134"/>
      <c r="AR51" s="276"/>
      <c r="AS51" s="276"/>
      <c r="AT51" s="280"/>
      <c r="AU51" s="224"/>
      <c r="AV51" s="127"/>
      <c r="AW51" s="128"/>
      <c r="AX51" s="128"/>
      <c r="AY51" s="128"/>
      <c r="AZ51" s="128"/>
      <c r="BA51" s="128"/>
      <c r="BB51" s="128"/>
      <c r="BC51" s="129"/>
      <c r="BD51" s="190"/>
      <c r="BE51" s="57"/>
    </row>
    <row r="52" spans="1:57" ht="19.5" thickBot="1">
      <c r="A52" s="431"/>
      <c r="B52" s="469"/>
      <c r="C52" s="332"/>
      <c r="D52" s="200"/>
      <c r="E52" s="133"/>
      <c r="F52" s="133"/>
      <c r="G52" s="150"/>
      <c r="H52" s="213"/>
      <c r="I52" s="213"/>
      <c r="J52" s="163"/>
      <c r="K52" s="135"/>
      <c r="L52" s="250"/>
      <c r="M52" s="250"/>
      <c r="N52" s="250"/>
      <c r="O52" s="250"/>
      <c r="P52" s="250"/>
      <c r="Q52" s="250"/>
      <c r="R52" s="250"/>
      <c r="S52" s="250"/>
      <c r="T52" s="250"/>
      <c r="U52" s="223"/>
      <c r="V52" s="222"/>
      <c r="W52" s="150"/>
      <c r="X52" s="150"/>
      <c r="Y52" s="150"/>
      <c r="Z52" s="150"/>
      <c r="AA52" s="150"/>
      <c r="AB52" s="150"/>
      <c r="AC52" s="150"/>
      <c r="AD52" s="150"/>
      <c r="AE52" s="135"/>
      <c r="AF52" s="163"/>
      <c r="AG52" s="163"/>
      <c r="AH52" s="163"/>
      <c r="AI52" s="250"/>
      <c r="AJ52" s="250"/>
      <c r="AK52" s="250"/>
      <c r="AL52" s="250"/>
      <c r="AM52" s="250"/>
      <c r="AN52" s="250"/>
      <c r="AO52" s="250"/>
      <c r="AP52" s="250"/>
      <c r="AQ52" s="134"/>
      <c r="AR52" s="276"/>
      <c r="AS52" s="276"/>
      <c r="AT52" s="280"/>
      <c r="AU52" s="224"/>
      <c r="AV52" s="127"/>
      <c r="AW52" s="128"/>
      <c r="AX52" s="128"/>
      <c r="AY52" s="128"/>
      <c r="AZ52" s="128"/>
      <c r="BA52" s="128"/>
      <c r="BB52" s="128"/>
      <c r="BC52" s="129"/>
      <c r="BD52" s="190"/>
      <c r="BE52" s="57"/>
    </row>
    <row r="53" spans="1:57" ht="19.5" thickBot="1">
      <c r="A53" s="431"/>
      <c r="B53" s="468" t="s">
        <v>157</v>
      </c>
      <c r="C53" s="331" t="s">
        <v>55</v>
      </c>
      <c r="D53" s="200"/>
      <c r="E53" s="150"/>
      <c r="F53" s="150"/>
      <c r="G53" s="150"/>
      <c r="H53" s="213"/>
      <c r="I53" s="213"/>
      <c r="J53" s="163"/>
      <c r="K53" s="135"/>
      <c r="L53" s="250"/>
      <c r="M53" s="250"/>
      <c r="N53" s="250"/>
      <c r="O53" s="250"/>
      <c r="P53" s="250"/>
      <c r="Q53" s="250"/>
      <c r="R53" s="250">
        <v>36</v>
      </c>
      <c r="S53" s="250">
        <v>36</v>
      </c>
      <c r="T53" s="250"/>
      <c r="U53" s="223">
        <v>72</v>
      </c>
      <c r="V53" s="222"/>
      <c r="W53" s="150"/>
      <c r="X53" s="150"/>
      <c r="Y53" s="150"/>
      <c r="Z53" s="150"/>
      <c r="AA53" s="150"/>
      <c r="AB53" s="150"/>
      <c r="AC53" s="150"/>
      <c r="AD53" s="150"/>
      <c r="AE53" s="135"/>
      <c r="AF53" s="163"/>
      <c r="AG53" s="163"/>
      <c r="AH53" s="163"/>
      <c r="AI53" s="250"/>
      <c r="AJ53" s="250"/>
      <c r="AK53" s="250"/>
      <c r="AL53" s="250">
        <v>36</v>
      </c>
      <c r="AM53" s="250">
        <v>36</v>
      </c>
      <c r="AN53" s="250"/>
      <c r="AO53" s="250"/>
      <c r="AP53" s="250"/>
      <c r="AQ53" s="134"/>
      <c r="AR53" s="276"/>
      <c r="AS53" s="276"/>
      <c r="AT53" s="280"/>
      <c r="AU53" s="224"/>
      <c r="AV53" s="127"/>
      <c r="AW53" s="128"/>
      <c r="AX53" s="128"/>
      <c r="AY53" s="128"/>
      <c r="AZ53" s="128"/>
      <c r="BA53" s="128"/>
      <c r="BB53" s="128"/>
      <c r="BC53" s="129"/>
      <c r="BD53" s="190"/>
      <c r="BE53" s="57"/>
    </row>
    <row r="54" spans="1:57" ht="19.5" thickBot="1">
      <c r="A54" s="431"/>
      <c r="B54" s="469"/>
      <c r="C54" s="332"/>
      <c r="D54" s="200"/>
      <c r="E54" s="150"/>
      <c r="F54" s="150"/>
      <c r="G54" s="150"/>
      <c r="H54" s="213"/>
      <c r="I54" s="213"/>
      <c r="J54" s="163"/>
      <c r="K54" s="135"/>
      <c r="L54" s="250"/>
      <c r="M54" s="250"/>
      <c r="N54" s="250"/>
      <c r="O54" s="250"/>
      <c r="P54" s="250"/>
      <c r="Q54" s="250"/>
      <c r="R54" s="250"/>
      <c r="S54" s="250"/>
      <c r="T54" s="250"/>
      <c r="U54" s="223"/>
      <c r="V54" s="222"/>
      <c r="W54" s="150"/>
      <c r="X54" s="150"/>
      <c r="Y54" s="150"/>
      <c r="Z54" s="150"/>
      <c r="AA54" s="150"/>
      <c r="AB54" s="150"/>
      <c r="AC54" s="150"/>
      <c r="AD54" s="150"/>
      <c r="AE54" s="135"/>
      <c r="AF54" s="163"/>
      <c r="AG54" s="163"/>
      <c r="AH54" s="163"/>
      <c r="AI54" s="250"/>
      <c r="AJ54" s="250"/>
      <c r="AK54" s="250"/>
      <c r="AL54" s="250"/>
      <c r="AM54" s="250"/>
      <c r="AN54" s="250"/>
      <c r="AO54" s="250"/>
      <c r="AP54" s="250"/>
      <c r="AQ54" s="134"/>
      <c r="AR54" s="276"/>
      <c r="AS54" s="276"/>
      <c r="AT54" s="280"/>
      <c r="AU54" s="224"/>
      <c r="AV54" s="127"/>
      <c r="AW54" s="128"/>
      <c r="AX54" s="128"/>
      <c r="AY54" s="128"/>
      <c r="AZ54" s="128"/>
      <c r="BA54" s="128"/>
      <c r="BB54" s="128"/>
      <c r="BC54" s="129"/>
      <c r="BD54" s="190"/>
      <c r="BE54" s="57"/>
    </row>
    <row r="55" spans="1:57" ht="51.75" customHeight="1" thickBot="1">
      <c r="A55" s="431"/>
      <c r="B55" s="466" t="s">
        <v>141</v>
      </c>
      <c r="C55" s="451" t="s">
        <v>142</v>
      </c>
      <c r="D55" s="218" t="s">
        <v>17</v>
      </c>
      <c r="E55" s="230">
        <f aca="true" t="shared" si="27" ref="E55:G56">SUM(E57,E59)</f>
        <v>2</v>
      </c>
      <c r="F55" s="230">
        <f t="shared" si="27"/>
        <v>2</v>
      </c>
      <c r="G55" s="230">
        <f t="shared" si="27"/>
        <v>2</v>
      </c>
      <c r="H55" s="230"/>
      <c r="I55" s="230"/>
      <c r="J55" s="230"/>
      <c r="K55" s="230">
        <f>SUM(K57)</f>
        <v>2</v>
      </c>
      <c r="L55" s="230"/>
      <c r="M55" s="193"/>
      <c r="N55" s="193"/>
      <c r="O55" s="265"/>
      <c r="P55" s="193"/>
      <c r="Q55" s="193"/>
      <c r="R55" s="193"/>
      <c r="S55" s="193"/>
      <c r="T55" s="193"/>
      <c r="U55" s="193">
        <f>SUM(K55,E55:G55)</f>
        <v>8</v>
      </c>
      <c r="V55" s="33"/>
      <c r="W55" s="265">
        <f>SUM(W57,W59)</f>
        <v>10</v>
      </c>
      <c r="X55" s="265">
        <f aca="true" t="shared" si="28" ref="X55:AE55">SUM(X57,X59)</f>
        <v>10</v>
      </c>
      <c r="Y55" s="265">
        <f t="shared" si="28"/>
        <v>10</v>
      </c>
      <c r="Z55" s="265">
        <f t="shared" si="28"/>
        <v>10</v>
      </c>
      <c r="AA55" s="265">
        <f t="shared" si="28"/>
        <v>10</v>
      </c>
      <c r="AB55" s="265">
        <f t="shared" si="28"/>
        <v>10</v>
      </c>
      <c r="AC55" s="265">
        <f t="shared" si="28"/>
        <v>10</v>
      </c>
      <c r="AD55" s="265">
        <f t="shared" si="28"/>
        <v>10</v>
      </c>
      <c r="AE55" s="265">
        <f t="shared" si="28"/>
        <v>10</v>
      </c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30"/>
      <c r="AU55" s="241">
        <f>SUM(W55:AT55)</f>
        <v>90</v>
      </c>
      <c r="AV55" s="127"/>
      <c r="AW55" s="128"/>
      <c r="AX55" s="128"/>
      <c r="AY55" s="128"/>
      <c r="AZ55" s="128"/>
      <c r="BA55" s="128"/>
      <c r="BB55" s="128"/>
      <c r="BC55" s="129"/>
      <c r="BD55" s="190">
        <f t="shared" si="2"/>
        <v>98</v>
      </c>
      <c r="BE55" s="57"/>
    </row>
    <row r="56" spans="1:57" ht="52.5" customHeight="1" thickBot="1">
      <c r="A56" s="431"/>
      <c r="B56" s="467"/>
      <c r="C56" s="452"/>
      <c r="D56" s="218" t="s">
        <v>18</v>
      </c>
      <c r="E56" s="230">
        <f t="shared" si="27"/>
        <v>1</v>
      </c>
      <c r="F56" s="230">
        <f t="shared" si="27"/>
        <v>1</v>
      </c>
      <c r="G56" s="230">
        <f t="shared" si="27"/>
        <v>1</v>
      </c>
      <c r="H56" s="230"/>
      <c r="I56" s="230"/>
      <c r="J56" s="230"/>
      <c r="K56" s="230">
        <f>SUM(K58)</f>
        <v>1</v>
      </c>
      <c r="L56" s="230"/>
      <c r="M56" s="193"/>
      <c r="N56" s="193"/>
      <c r="O56" s="230"/>
      <c r="P56" s="193"/>
      <c r="Q56" s="193"/>
      <c r="R56" s="193"/>
      <c r="S56" s="193"/>
      <c r="T56" s="193"/>
      <c r="U56" s="193">
        <f>SUM(K56,E56:G56)</f>
        <v>4</v>
      </c>
      <c r="V56" s="33"/>
      <c r="W56" s="265">
        <f>SUM(W58,W60)</f>
        <v>4</v>
      </c>
      <c r="X56" s="265">
        <f aca="true" t="shared" si="29" ref="X56:AE56">SUM(X58,X60)</f>
        <v>4</v>
      </c>
      <c r="Y56" s="265">
        <f t="shared" si="29"/>
        <v>4</v>
      </c>
      <c r="Z56" s="265">
        <f t="shared" si="29"/>
        <v>4</v>
      </c>
      <c r="AA56" s="265">
        <f t="shared" si="29"/>
        <v>4</v>
      </c>
      <c r="AB56" s="265">
        <f t="shared" si="29"/>
        <v>4</v>
      </c>
      <c r="AC56" s="265">
        <f t="shared" si="29"/>
        <v>4</v>
      </c>
      <c r="AD56" s="265">
        <f t="shared" si="29"/>
        <v>4</v>
      </c>
      <c r="AE56" s="265">
        <f t="shared" si="29"/>
        <v>4</v>
      </c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41">
        <f>SUM(W56:AT56)</f>
        <v>36</v>
      </c>
      <c r="AV56" s="127"/>
      <c r="AW56" s="128"/>
      <c r="AX56" s="128"/>
      <c r="AY56" s="128"/>
      <c r="AZ56" s="128"/>
      <c r="BA56" s="128"/>
      <c r="BB56" s="128"/>
      <c r="BC56" s="129"/>
      <c r="BD56" s="190">
        <f t="shared" si="2"/>
        <v>40</v>
      </c>
      <c r="BE56" s="57"/>
    </row>
    <row r="57" spans="1:57" ht="45.75" customHeight="1" thickBot="1">
      <c r="A57" s="431"/>
      <c r="B57" s="468" t="s">
        <v>143</v>
      </c>
      <c r="C57" s="331" t="s">
        <v>144</v>
      </c>
      <c r="D57" s="200" t="s">
        <v>17</v>
      </c>
      <c r="E57" s="133">
        <v>2</v>
      </c>
      <c r="F57" s="133">
        <v>2</v>
      </c>
      <c r="G57" s="133">
        <v>2</v>
      </c>
      <c r="H57" s="131"/>
      <c r="I57" s="273"/>
      <c r="J57" s="163"/>
      <c r="K57" s="135">
        <v>2</v>
      </c>
      <c r="L57" s="250"/>
      <c r="M57" s="250"/>
      <c r="N57" s="250"/>
      <c r="O57" s="250"/>
      <c r="P57" s="250"/>
      <c r="Q57" s="250"/>
      <c r="R57" s="250"/>
      <c r="S57" s="250"/>
      <c r="T57" s="250"/>
      <c r="U57" s="223">
        <f>SUM(K57,E57:G57)</f>
        <v>8</v>
      </c>
      <c r="V57" s="222"/>
      <c r="W57" s="134">
        <v>6</v>
      </c>
      <c r="X57" s="150">
        <v>6</v>
      </c>
      <c r="Y57" s="150">
        <v>6</v>
      </c>
      <c r="Z57" s="150">
        <v>6</v>
      </c>
      <c r="AA57" s="150">
        <v>6</v>
      </c>
      <c r="AB57" s="150">
        <v>6</v>
      </c>
      <c r="AC57" s="150">
        <v>6</v>
      </c>
      <c r="AD57" s="150">
        <v>6</v>
      </c>
      <c r="AE57" s="135">
        <v>6</v>
      </c>
      <c r="AF57" s="163"/>
      <c r="AG57" s="163"/>
      <c r="AH57" s="163"/>
      <c r="AI57" s="250"/>
      <c r="AJ57" s="250"/>
      <c r="AK57" s="250"/>
      <c r="AL57" s="250"/>
      <c r="AM57" s="250"/>
      <c r="AN57" s="250"/>
      <c r="AO57" s="250"/>
      <c r="AP57" s="250"/>
      <c r="AQ57" s="134"/>
      <c r="AR57" s="276"/>
      <c r="AS57" s="276"/>
      <c r="AT57" s="277"/>
      <c r="AU57" s="43">
        <f>SUM(W57:AE57)</f>
        <v>54</v>
      </c>
      <c r="AV57" s="127"/>
      <c r="AW57" s="128"/>
      <c r="AX57" s="128"/>
      <c r="AY57" s="128"/>
      <c r="AZ57" s="128"/>
      <c r="BA57" s="128"/>
      <c r="BB57" s="128"/>
      <c r="BC57" s="129"/>
      <c r="BD57" s="190">
        <f t="shared" si="2"/>
        <v>62</v>
      </c>
      <c r="BE57" s="57"/>
    </row>
    <row r="58" spans="1:57" ht="47.25" customHeight="1" thickBot="1">
      <c r="A58" s="431"/>
      <c r="B58" s="469"/>
      <c r="C58" s="332"/>
      <c r="D58" s="200" t="s">
        <v>18</v>
      </c>
      <c r="E58" s="133">
        <v>1</v>
      </c>
      <c r="F58" s="133">
        <v>1</v>
      </c>
      <c r="G58" s="133">
        <v>1</v>
      </c>
      <c r="H58" s="131"/>
      <c r="I58" s="273"/>
      <c r="J58" s="163"/>
      <c r="K58" s="135">
        <v>1</v>
      </c>
      <c r="L58" s="250"/>
      <c r="M58" s="250"/>
      <c r="N58" s="250"/>
      <c r="O58" s="250"/>
      <c r="P58" s="250"/>
      <c r="Q58" s="250"/>
      <c r="R58" s="250"/>
      <c r="S58" s="250"/>
      <c r="T58" s="250"/>
      <c r="U58" s="223">
        <f>SUM(K58,E58:G58)</f>
        <v>4</v>
      </c>
      <c r="V58" s="222"/>
      <c r="W58" s="134">
        <v>3</v>
      </c>
      <c r="X58" s="150">
        <v>3</v>
      </c>
      <c r="Y58" s="150">
        <v>3</v>
      </c>
      <c r="Z58" s="150">
        <v>3</v>
      </c>
      <c r="AA58" s="150">
        <v>3</v>
      </c>
      <c r="AB58" s="150">
        <v>3</v>
      </c>
      <c r="AC58" s="150">
        <v>3</v>
      </c>
      <c r="AD58" s="150">
        <v>3</v>
      </c>
      <c r="AE58" s="135">
        <v>3</v>
      </c>
      <c r="AF58" s="163"/>
      <c r="AG58" s="163"/>
      <c r="AH58" s="163"/>
      <c r="AI58" s="250"/>
      <c r="AJ58" s="250"/>
      <c r="AK58" s="250"/>
      <c r="AL58" s="250"/>
      <c r="AM58" s="250"/>
      <c r="AN58" s="250"/>
      <c r="AO58" s="250"/>
      <c r="AP58" s="250"/>
      <c r="AQ58" s="134"/>
      <c r="AR58" s="276"/>
      <c r="AS58" s="276"/>
      <c r="AT58" s="277"/>
      <c r="AU58" s="43">
        <f>SUM(W58:AE58)</f>
        <v>27</v>
      </c>
      <c r="AV58" s="127"/>
      <c r="AW58" s="128"/>
      <c r="AX58" s="128"/>
      <c r="AY58" s="128"/>
      <c r="AZ58" s="128"/>
      <c r="BA58" s="128"/>
      <c r="BB58" s="128"/>
      <c r="BC58" s="129"/>
      <c r="BD58" s="190">
        <f t="shared" si="2"/>
        <v>31</v>
      </c>
      <c r="BE58" s="57"/>
    </row>
    <row r="59" spans="1:57" ht="21" customHeight="1" thickBot="1">
      <c r="A59" s="431"/>
      <c r="B59" s="468" t="s">
        <v>166</v>
      </c>
      <c r="C59" s="331" t="s">
        <v>167</v>
      </c>
      <c r="D59" s="200" t="s">
        <v>17</v>
      </c>
      <c r="E59" s="133"/>
      <c r="F59" s="133"/>
      <c r="G59" s="133"/>
      <c r="H59" s="131"/>
      <c r="I59" s="273"/>
      <c r="J59" s="163"/>
      <c r="K59" s="135"/>
      <c r="L59" s="250"/>
      <c r="M59" s="250"/>
      <c r="N59" s="250"/>
      <c r="O59" s="250"/>
      <c r="P59" s="250"/>
      <c r="Q59" s="250"/>
      <c r="R59" s="250"/>
      <c r="S59" s="250"/>
      <c r="T59" s="250"/>
      <c r="U59" s="223"/>
      <c r="V59" s="222"/>
      <c r="W59" s="134">
        <v>4</v>
      </c>
      <c r="X59" s="150">
        <v>4</v>
      </c>
      <c r="Y59" s="150">
        <v>4</v>
      </c>
      <c r="Z59" s="150">
        <v>4</v>
      </c>
      <c r="AA59" s="150">
        <v>4</v>
      </c>
      <c r="AB59" s="150">
        <v>4</v>
      </c>
      <c r="AC59" s="150">
        <v>4</v>
      </c>
      <c r="AD59" s="150">
        <v>4</v>
      </c>
      <c r="AE59" s="135">
        <v>4</v>
      </c>
      <c r="AF59" s="163"/>
      <c r="AG59" s="163"/>
      <c r="AH59" s="163"/>
      <c r="AI59" s="250"/>
      <c r="AJ59" s="250"/>
      <c r="AK59" s="250"/>
      <c r="AL59" s="250"/>
      <c r="AM59" s="250"/>
      <c r="AN59" s="250"/>
      <c r="AO59" s="250"/>
      <c r="AP59" s="250"/>
      <c r="AQ59" s="134"/>
      <c r="AR59" s="276"/>
      <c r="AS59" s="276"/>
      <c r="AT59" s="277"/>
      <c r="AU59" s="43">
        <f>SUM(W59:AE59)</f>
        <v>36</v>
      </c>
      <c r="AV59" s="127"/>
      <c r="AW59" s="128"/>
      <c r="AX59" s="128"/>
      <c r="AY59" s="128"/>
      <c r="AZ59" s="128"/>
      <c r="BA59" s="128"/>
      <c r="BB59" s="128"/>
      <c r="BC59" s="129"/>
      <c r="BD59" s="190"/>
      <c r="BE59" s="57"/>
    </row>
    <row r="60" spans="1:57" ht="21" customHeight="1" thickBot="1">
      <c r="A60" s="431"/>
      <c r="B60" s="469"/>
      <c r="C60" s="332"/>
      <c r="D60" s="200" t="s">
        <v>18</v>
      </c>
      <c r="E60" s="133"/>
      <c r="F60" s="133"/>
      <c r="G60" s="133"/>
      <c r="H60" s="131"/>
      <c r="I60" s="273"/>
      <c r="J60" s="163"/>
      <c r="K60" s="135"/>
      <c r="L60" s="250"/>
      <c r="M60" s="250"/>
      <c r="N60" s="250"/>
      <c r="O60" s="250"/>
      <c r="P60" s="250"/>
      <c r="Q60" s="250"/>
      <c r="R60" s="250"/>
      <c r="S60" s="250"/>
      <c r="T60" s="250"/>
      <c r="U60" s="223"/>
      <c r="V60" s="222"/>
      <c r="W60" s="134">
        <v>1</v>
      </c>
      <c r="X60" s="150">
        <v>1</v>
      </c>
      <c r="Y60" s="150">
        <v>1</v>
      </c>
      <c r="Z60" s="150">
        <v>1</v>
      </c>
      <c r="AA60" s="150">
        <v>1</v>
      </c>
      <c r="AB60" s="150">
        <v>1</v>
      </c>
      <c r="AC60" s="150">
        <v>1</v>
      </c>
      <c r="AD60" s="150">
        <v>1</v>
      </c>
      <c r="AE60" s="135">
        <v>1</v>
      </c>
      <c r="AF60" s="163"/>
      <c r="AG60" s="163"/>
      <c r="AH60" s="163"/>
      <c r="AI60" s="250"/>
      <c r="AJ60" s="250"/>
      <c r="AK60" s="250"/>
      <c r="AL60" s="250"/>
      <c r="AM60" s="250"/>
      <c r="AN60" s="250"/>
      <c r="AO60" s="250"/>
      <c r="AP60" s="250"/>
      <c r="AQ60" s="134"/>
      <c r="AR60" s="276"/>
      <c r="AS60" s="276"/>
      <c r="AT60" s="277"/>
      <c r="AU60" s="43">
        <f>SUM(W60:AE60)</f>
        <v>9</v>
      </c>
      <c r="AV60" s="127"/>
      <c r="AW60" s="128"/>
      <c r="AX60" s="128"/>
      <c r="AY60" s="128"/>
      <c r="AZ60" s="128"/>
      <c r="BA60" s="128"/>
      <c r="BB60" s="128"/>
      <c r="BC60" s="129"/>
      <c r="BD60" s="190">
        <f t="shared" si="2"/>
        <v>9</v>
      </c>
      <c r="BE60" s="57"/>
    </row>
    <row r="61" spans="1:57" ht="28.5" customHeight="1" thickBot="1">
      <c r="A61" s="431"/>
      <c r="B61" s="312" t="s">
        <v>168</v>
      </c>
      <c r="C61" s="303" t="s">
        <v>65</v>
      </c>
      <c r="D61" s="200"/>
      <c r="E61" s="133"/>
      <c r="F61" s="133"/>
      <c r="G61" s="133"/>
      <c r="H61" s="131"/>
      <c r="I61" s="273"/>
      <c r="J61" s="163">
        <v>36</v>
      </c>
      <c r="K61" s="135"/>
      <c r="L61" s="250"/>
      <c r="M61" s="250"/>
      <c r="N61" s="250"/>
      <c r="O61" s="250"/>
      <c r="P61" s="250"/>
      <c r="Q61" s="250"/>
      <c r="R61" s="250"/>
      <c r="S61" s="250"/>
      <c r="T61" s="250"/>
      <c r="U61" s="223"/>
      <c r="V61" s="222"/>
      <c r="W61" s="134"/>
      <c r="X61" s="150"/>
      <c r="Y61" s="150"/>
      <c r="Z61" s="150"/>
      <c r="AA61" s="150"/>
      <c r="AB61" s="150"/>
      <c r="AC61" s="150"/>
      <c r="AD61" s="150"/>
      <c r="AE61" s="135"/>
      <c r="AF61" s="163"/>
      <c r="AG61" s="163"/>
      <c r="AH61" s="163">
        <v>36</v>
      </c>
      <c r="AI61" s="250"/>
      <c r="AJ61" s="250"/>
      <c r="AK61" s="250"/>
      <c r="AL61" s="250"/>
      <c r="AM61" s="250"/>
      <c r="AN61" s="250"/>
      <c r="AO61" s="250"/>
      <c r="AP61" s="250"/>
      <c r="AQ61" s="134"/>
      <c r="AR61" s="276"/>
      <c r="AS61" s="276"/>
      <c r="AT61" s="277"/>
      <c r="AU61" s="43">
        <f>SUM(AF61)</f>
        <v>0</v>
      </c>
      <c r="AV61" s="127"/>
      <c r="AW61" s="128"/>
      <c r="AX61" s="128"/>
      <c r="AY61" s="128"/>
      <c r="AZ61" s="128"/>
      <c r="BA61" s="128"/>
      <c r="BB61" s="128"/>
      <c r="BC61" s="129"/>
      <c r="BD61" s="190">
        <f t="shared" si="2"/>
        <v>0</v>
      </c>
      <c r="BE61" s="57"/>
    </row>
    <row r="62" spans="1:57" ht="27.75" customHeight="1" thickBot="1">
      <c r="A62" s="431"/>
      <c r="B62" s="312" t="s">
        <v>169</v>
      </c>
      <c r="C62" s="303" t="s">
        <v>55</v>
      </c>
      <c r="D62" s="200"/>
      <c r="E62" s="133"/>
      <c r="F62" s="133"/>
      <c r="G62" s="133"/>
      <c r="H62" s="131"/>
      <c r="I62" s="273"/>
      <c r="J62" s="163"/>
      <c r="K62" s="135"/>
      <c r="L62" s="250"/>
      <c r="M62" s="250"/>
      <c r="N62" s="250"/>
      <c r="O62" s="250"/>
      <c r="P62" s="250"/>
      <c r="Q62" s="250"/>
      <c r="R62" s="250"/>
      <c r="S62" s="250"/>
      <c r="T62" s="250">
        <v>36</v>
      </c>
      <c r="U62" s="223"/>
      <c r="V62" s="222"/>
      <c r="W62" s="134"/>
      <c r="X62" s="150"/>
      <c r="Y62" s="150"/>
      <c r="Z62" s="150"/>
      <c r="AA62" s="150"/>
      <c r="AB62" s="150"/>
      <c r="AC62" s="150"/>
      <c r="AD62" s="150"/>
      <c r="AE62" s="135"/>
      <c r="AF62" s="163"/>
      <c r="AG62" s="163"/>
      <c r="AH62" s="163"/>
      <c r="AI62" s="250"/>
      <c r="AJ62" s="250"/>
      <c r="AK62" s="250"/>
      <c r="AL62" s="250"/>
      <c r="AM62" s="250"/>
      <c r="AN62" s="250">
        <v>36</v>
      </c>
      <c r="AO62" s="250">
        <v>36</v>
      </c>
      <c r="AP62" s="250">
        <v>36</v>
      </c>
      <c r="AQ62" s="134"/>
      <c r="AR62" s="276"/>
      <c r="AS62" s="276"/>
      <c r="AT62" s="277"/>
      <c r="AU62" s="43">
        <f>SUM(AG62:AH62)</f>
        <v>0</v>
      </c>
      <c r="AV62" s="127"/>
      <c r="AW62" s="128"/>
      <c r="AX62" s="128"/>
      <c r="AY62" s="128"/>
      <c r="AZ62" s="128"/>
      <c r="BA62" s="128"/>
      <c r="BB62" s="128"/>
      <c r="BC62" s="129"/>
      <c r="BD62" s="190">
        <f t="shared" si="2"/>
        <v>0</v>
      </c>
      <c r="BE62" s="57"/>
    </row>
    <row r="63" spans="1:57" ht="30.75" customHeight="1" thickBot="1">
      <c r="A63" s="431"/>
      <c r="B63" s="362" t="s">
        <v>149</v>
      </c>
      <c r="C63" s="331" t="s">
        <v>63</v>
      </c>
      <c r="D63" s="132" t="s">
        <v>17</v>
      </c>
      <c r="E63" s="133">
        <v>4</v>
      </c>
      <c r="F63" s="133">
        <v>4</v>
      </c>
      <c r="G63" s="133">
        <v>2</v>
      </c>
      <c r="H63" s="131"/>
      <c r="I63" s="273"/>
      <c r="J63" s="163"/>
      <c r="K63" s="135">
        <v>2</v>
      </c>
      <c r="L63" s="250"/>
      <c r="M63" s="250"/>
      <c r="N63" s="250"/>
      <c r="O63" s="250"/>
      <c r="P63" s="250"/>
      <c r="Q63" s="250"/>
      <c r="R63" s="250"/>
      <c r="S63" s="250"/>
      <c r="T63" s="250"/>
      <c r="U63" s="223">
        <f>SUM(K63,E63:G63)</f>
        <v>12</v>
      </c>
      <c r="V63" s="222"/>
      <c r="W63" s="134">
        <v>2</v>
      </c>
      <c r="X63" s="150">
        <v>2</v>
      </c>
      <c r="Y63" s="150">
        <v>2</v>
      </c>
      <c r="Z63" s="150">
        <v>2</v>
      </c>
      <c r="AA63" s="150">
        <v>2</v>
      </c>
      <c r="AB63" s="150">
        <v>2</v>
      </c>
      <c r="AC63" s="150">
        <v>2</v>
      </c>
      <c r="AD63" s="150">
        <v>2</v>
      </c>
      <c r="AE63" s="135">
        <v>3</v>
      </c>
      <c r="AF63" s="163"/>
      <c r="AG63" s="163"/>
      <c r="AH63" s="163"/>
      <c r="AI63" s="250"/>
      <c r="AJ63" s="250"/>
      <c r="AK63" s="250"/>
      <c r="AL63" s="250"/>
      <c r="AM63" s="250"/>
      <c r="AN63" s="250"/>
      <c r="AO63" s="250"/>
      <c r="AP63" s="250"/>
      <c r="AQ63" s="134"/>
      <c r="AR63" s="276"/>
      <c r="AS63" s="276"/>
      <c r="AT63" s="277"/>
      <c r="AU63" s="43">
        <f>SUM(W63:AE63)</f>
        <v>19</v>
      </c>
      <c r="AV63" s="127"/>
      <c r="AW63" s="128"/>
      <c r="AX63" s="128"/>
      <c r="AY63" s="128"/>
      <c r="AZ63" s="128"/>
      <c r="BA63" s="128"/>
      <c r="BB63" s="128"/>
      <c r="BC63" s="129"/>
      <c r="BD63" s="190">
        <f t="shared" si="2"/>
        <v>31</v>
      </c>
      <c r="BE63" s="57"/>
    </row>
    <row r="64" spans="1:57" ht="33" customHeight="1" thickBot="1">
      <c r="A64" s="431"/>
      <c r="B64" s="363"/>
      <c r="C64" s="332"/>
      <c r="D64" s="132" t="s">
        <v>18</v>
      </c>
      <c r="E64" s="133">
        <v>2</v>
      </c>
      <c r="F64" s="133">
        <v>2</v>
      </c>
      <c r="G64" s="133">
        <v>2</v>
      </c>
      <c r="H64" s="131"/>
      <c r="I64" s="273"/>
      <c r="J64" s="163"/>
      <c r="K64" s="135">
        <v>2</v>
      </c>
      <c r="L64" s="250"/>
      <c r="M64" s="250"/>
      <c r="N64" s="250"/>
      <c r="O64" s="250"/>
      <c r="P64" s="250"/>
      <c r="Q64" s="250"/>
      <c r="R64" s="250"/>
      <c r="S64" s="250"/>
      <c r="T64" s="250"/>
      <c r="U64" s="223">
        <f>SUM(K64,E64:G64)</f>
        <v>8</v>
      </c>
      <c r="V64" s="222"/>
      <c r="W64" s="134">
        <v>2</v>
      </c>
      <c r="X64" s="150">
        <v>2</v>
      </c>
      <c r="Y64" s="150">
        <v>2</v>
      </c>
      <c r="Z64" s="150">
        <v>2</v>
      </c>
      <c r="AA64" s="150">
        <v>2</v>
      </c>
      <c r="AB64" s="150">
        <v>2</v>
      </c>
      <c r="AC64" s="150">
        <v>2</v>
      </c>
      <c r="AD64" s="150">
        <v>2</v>
      </c>
      <c r="AE64" s="135">
        <v>3</v>
      </c>
      <c r="AF64" s="163"/>
      <c r="AG64" s="163"/>
      <c r="AH64" s="163"/>
      <c r="AI64" s="250"/>
      <c r="AJ64" s="250"/>
      <c r="AK64" s="250"/>
      <c r="AL64" s="250"/>
      <c r="AM64" s="250"/>
      <c r="AN64" s="250"/>
      <c r="AO64" s="250"/>
      <c r="AP64" s="250"/>
      <c r="AQ64" s="134"/>
      <c r="AR64" s="276"/>
      <c r="AS64" s="276"/>
      <c r="AT64" s="277"/>
      <c r="AU64" s="43">
        <f>SUM(W64:AE64)</f>
        <v>19</v>
      </c>
      <c r="AV64" s="127"/>
      <c r="AW64" s="128"/>
      <c r="AX64" s="128"/>
      <c r="AY64" s="128"/>
      <c r="AZ64" s="128"/>
      <c r="BA64" s="128"/>
      <c r="BB64" s="128"/>
      <c r="BC64" s="129"/>
      <c r="BD64" s="190">
        <f t="shared" si="2"/>
        <v>27</v>
      </c>
      <c r="BE64" s="57"/>
    </row>
    <row r="65" spans="1:57" ht="32.25" customHeight="1" thickBot="1">
      <c r="A65" s="431"/>
      <c r="B65" s="50"/>
      <c r="C65" s="287" t="s">
        <v>170</v>
      </c>
      <c r="D65" s="288"/>
      <c r="E65" s="289"/>
      <c r="F65" s="289"/>
      <c r="G65" s="289"/>
      <c r="H65" s="289"/>
      <c r="I65" s="290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23"/>
      <c r="V65" s="222"/>
      <c r="W65" s="276"/>
      <c r="X65" s="280"/>
      <c r="Y65" s="280"/>
      <c r="Z65" s="280"/>
      <c r="AA65" s="280"/>
      <c r="AB65" s="280"/>
      <c r="AC65" s="280"/>
      <c r="AD65" s="280"/>
      <c r="AE65" s="277"/>
      <c r="AF65" s="277"/>
      <c r="AG65" s="277"/>
      <c r="AH65" s="277"/>
      <c r="AI65" s="277"/>
      <c r="AJ65" s="277"/>
      <c r="AK65" s="277"/>
      <c r="AL65" s="277"/>
      <c r="AM65" s="277"/>
      <c r="AN65" s="277"/>
      <c r="AO65" s="277"/>
      <c r="AP65" s="277"/>
      <c r="AQ65" s="276"/>
      <c r="AR65" s="286">
        <v>36</v>
      </c>
      <c r="AS65" s="286">
        <v>36</v>
      </c>
      <c r="AT65" s="277">
        <v>36</v>
      </c>
      <c r="AU65" s="43">
        <f>SUM(AR65:AT65)</f>
        <v>108</v>
      </c>
      <c r="AV65" s="127"/>
      <c r="AW65" s="128"/>
      <c r="AX65" s="128"/>
      <c r="AY65" s="128"/>
      <c r="AZ65" s="128"/>
      <c r="BA65" s="128"/>
      <c r="BB65" s="128"/>
      <c r="BC65" s="129"/>
      <c r="BD65" s="190">
        <f t="shared" si="2"/>
        <v>108</v>
      </c>
      <c r="BE65" s="57"/>
    </row>
    <row r="66" spans="1:57" ht="45.75" customHeight="1" thickBot="1">
      <c r="A66" s="431"/>
      <c r="B66" s="50"/>
      <c r="C66" s="300" t="s">
        <v>171</v>
      </c>
      <c r="D66" s="310"/>
      <c r="E66" s="295"/>
      <c r="F66" s="295"/>
      <c r="G66" s="295"/>
      <c r="H66" s="295"/>
      <c r="I66" s="296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23"/>
      <c r="V66" s="222"/>
      <c r="W66" s="298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  <c r="AP66" s="297"/>
      <c r="AQ66" s="298"/>
      <c r="AR66" s="298"/>
      <c r="AS66" s="298"/>
      <c r="AT66" s="297"/>
      <c r="AU66" s="43"/>
      <c r="AV66" s="127"/>
      <c r="AW66" s="128"/>
      <c r="AX66" s="128"/>
      <c r="AY66" s="128"/>
      <c r="AZ66" s="128"/>
      <c r="BA66" s="128"/>
      <c r="BB66" s="128"/>
      <c r="BC66" s="129"/>
      <c r="BD66" s="190">
        <f t="shared" si="2"/>
        <v>0</v>
      </c>
      <c r="BE66" s="57"/>
    </row>
    <row r="67" spans="1:57" ht="45.75" customHeight="1" thickBot="1">
      <c r="A67" s="431"/>
      <c r="B67" s="50"/>
      <c r="C67" s="301" t="s">
        <v>172</v>
      </c>
      <c r="D67" s="311"/>
      <c r="E67" s="291"/>
      <c r="F67" s="291"/>
      <c r="G67" s="291"/>
      <c r="H67" s="291"/>
      <c r="I67" s="292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23"/>
      <c r="V67" s="222"/>
      <c r="W67" s="294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4"/>
      <c r="AR67" s="294">
        <v>36</v>
      </c>
      <c r="AS67" s="294">
        <v>36</v>
      </c>
      <c r="AT67" s="293">
        <v>36</v>
      </c>
      <c r="AU67" s="43">
        <f>SUM(AR67:AT67)</f>
        <v>108</v>
      </c>
      <c r="AV67" s="127"/>
      <c r="AW67" s="128"/>
      <c r="AX67" s="128"/>
      <c r="AY67" s="128"/>
      <c r="AZ67" s="128"/>
      <c r="BA67" s="128"/>
      <c r="BB67" s="128"/>
      <c r="BC67" s="129"/>
      <c r="BD67" s="190">
        <f t="shared" si="2"/>
        <v>108</v>
      </c>
      <c r="BE67" s="57"/>
    </row>
    <row r="68" spans="1:57" ht="29.25" customHeight="1" thickBot="1">
      <c r="A68" s="114"/>
      <c r="B68" s="398" t="s">
        <v>30</v>
      </c>
      <c r="C68" s="399"/>
      <c r="D68" s="400"/>
      <c r="E68" s="152">
        <f>SUM(E19,E23,E63)</f>
        <v>36</v>
      </c>
      <c r="F68" s="152">
        <f aca="true" t="shared" si="30" ref="F68:T68">SUM(F19,F23,F63)</f>
        <v>36</v>
      </c>
      <c r="G68" s="152">
        <f t="shared" si="30"/>
        <v>36</v>
      </c>
      <c r="H68" s="152">
        <f t="shared" si="30"/>
        <v>0</v>
      </c>
      <c r="I68" s="152">
        <f t="shared" si="30"/>
        <v>0</v>
      </c>
      <c r="J68" s="152">
        <f t="shared" si="30"/>
        <v>0</v>
      </c>
      <c r="K68" s="152">
        <f t="shared" si="30"/>
        <v>36</v>
      </c>
      <c r="L68" s="152">
        <f t="shared" si="30"/>
        <v>0</v>
      </c>
      <c r="M68" s="152">
        <f t="shared" si="30"/>
        <v>0</v>
      </c>
      <c r="N68" s="152">
        <f t="shared" si="30"/>
        <v>0</v>
      </c>
      <c r="O68" s="152">
        <f t="shared" si="30"/>
        <v>0</v>
      </c>
      <c r="P68" s="152">
        <f t="shared" si="30"/>
        <v>0</v>
      </c>
      <c r="Q68" s="152">
        <f t="shared" si="30"/>
        <v>0</v>
      </c>
      <c r="R68" s="152">
        <f t="shared" si="30"/>
        <v>0</v>
      </c>
      <c r="S68" s="152">
        <f t="shared" si="30"/>
        <v>0</v>
      </c>
      <c r="T68" s="152">
        <f t="shared" si="30"/>
        <v>0</v>
      </c>
      <c r="U68" s="108">
        <f>SUM(E68:T68)</f>
        <v>144</v>
      </c>
      <c r="V68" s="33"/>
      <c r="W68" s="152">
        <f>SUM(W19,W23,W63)</f>
        <v>36</v>
      </c>
      <c r="X68" s="152">
        <f aca="true" t="shared" si="31" ref="X68:AT68">SUM(X19,X23,X63)</f>
        <v>36</v>
      </c>
      <c r="Y68" s="152">
        <f t="shared" si="31"/>
        <v>36</v>
      </c>
      <c r="Z68" s="152">
        <f t="shared" si="31"/>
        <v>36</v>
      </c>
      <c r="AA68" s="152">
        <f t="shared" si="31"/>
        <v>36</v>
      </c>
      <c r="AB68" s="152">
        <f t="shared" si="31"/>
        <v>36</v>
      </c>
      <c r="AC68" s="152">
        <f t="shared" si="31"/>
        <v>36</v>
      </c>
      <c r="AD68" s="152">
        <f t="shared" si="31"/>
        <v>36</v>
      </c>
      <c r="AE68" s="152">
        <f t="shared" si="31"/>
        <v>36</v>
      </c>
      <c r="AF68" s="152">
        <f t="shared" si="31"/>
        <v>0</v>
      </c>
      <c r="AG68" s="152">
        <f t="shared" si="31"/>
        <v>0</v>
      </c>
      <c r="AH68" s="152">
        <f t="shared" si="31"/>
        <v>0</v>
      </c>
      <c r="AI68" s="152">
        <f t="shared" si="31"/>
        <v>0</v>
      </c>
      <c r="AJ68" s="152">
        <f t="shared" si="31"/>
        <v>0</v>
      </c>
      <c r="AK68" s="152">
        <f t="shared" si="31"/>
        <v>0</v>
      </c>
      <c r="AL68" s="152">
        <f t="shared" si="31"/>
        <v>0</v>
      </c>
      <c r="AM68" s="152">
        <f t="shared" si="31"/>
        <v>0</v>
      </c>
      <c r="AN68" s="152">
        <f t="shared" si="31"/>
        <v>0</v>
      </c>
      <c r="AO68" s="152">
        <f t="shared" si="31"/>
        <v>0</v>
      </c>
      <c r="AP68" s="152">
        <f t="shared" si="31"/>
        <v>0</v>
      </c>
      <c r="AQ68" s="152">
        <f t="shared" si="31"/>
        <v>0</v>
      </c>
      <c r="AR68" s="152">
        <f t="shared" si="31"/>
        <v>0</v>
      </c>
      <c r="AS68" s="152">
        <f t="shared" si="31"/>
        <v>0</v>
      </c>
      <c r="AT68" s="152">
        <f t="shared" si="31"/>
        <v>0</v>
      </c>
      <c r="AU68" s="43">
        <f>SUM(W68:AT68)</f>
        <v>324</v>
      </c>
      <c r="AV68" s="127"/>
      <c r="AW68" s="154"/>
      <c r="AX68" s="154"/>
      <c r="AY68" s="154"/>
      <c r="AZ68" s="154"/>
      <c r="BA68" s="154"/>
      <c r="BB68" s="154"/>
      <c r="BC68" s="155"/>
      <c r="BD68" s="190">
        <f>SUM(U68,AU68)</f>
        <v>468</v>
      </c>
      <c r="BE68" s="57"/>
    </row>
    <row r="69" spans="1:57" ht="19.5" thickBot="1">
      <c r="A69" s="114"/>
      <c r="B69" s="403" t="s">
        <v>19</v>
      </c>
      <c r="C69" s="404"/>
      <c r="D69" s="405"/>
      <c r="E69" s="152">
        <f>SUM(E20,E24,E64)</f>
        <v>18</v>
      </c>
      <c r="F69" s="152">
        <f aca="true" t="shared" si="32" ref="F69:T69">SUM(F20,F24,F64)</f>
        <v>18</v>
      </c>
      <c r="G69" s="152">
        <f t="shared" si="32"/>
        <v>18</v>
      </c>
      <c r="H69" s="152">
        <f t="shared" si="32"/>
        <v>0</v>
      </c>
      <c r="I69" s="152">
        <f t="shared" si="32"/>
        <v>0</v>
      </c>
      <c r="J69" s="152">
        <f t="shared" si="32"/>
        <v>0</v>
      </c>
      <c r="K69" s="152">
        <f t="shared" si="32"/>
        <v>18</v>
      </c>
      <c r="L69" s="152">
        <f t="shared" si="32"/>
        <v>0</v>
      </c>
      <c r="M69" s="152">
        <f t="shared" si="32"/>
        <v>0</v>
      </c>
      <c r="N69" s="152">
        <f t="shared" si="32"/>
        <v>0</v>
      </c>
      <c r="O69" s="152">
        <f t="shared" si="32"/>
        <v>0</v>
      </c>
      <c r="P69" s="152">
        <f t="shared" si="32"/>
        <v>0</v>
      </c>
      <c r="Q69" s="152">
        <f t="shared" si="32"/>
        <v>0</v>
      </c>
      <c r="R69" s="152">
        <f t="shared" si="32"/>
        <v>0</v>
      </c>
      <c r="S69" s="152">
        <f t="shared" si="32"/>
        <v>0</v>
      </c>
      <c r="T69" s="152">
        <f t="shared" si="32"/>
        <v>0</v>
      </c>
      <c r="U69" s="108">
        <f>SUM(E69:T69)</f>
        <v>72</v>
      </c>
      <c r="V69" s="33"/>
      <c r="W69" s="152">
        <f>SUM(W20,W24,W64)</f>
        <v>18</v>
      </c>
      <c r="X69" s="152">
        <f aca="true" t="shared" si="33" ref="X69:AT69">SUM(X20,X24,X64)</f>
        <v>18</v>
      </c>
      <c r="Y69" s="152">
        <f t="shared" si="33"/>
        <v>18</v>
      </c>
      <c r="Z69" s="152">
        <f t="shared" si="33"/>
        <v>18</v>
      </c>
      <c r="AA69" s="152">
        <f t="shared" si="33"/>
        <v>18</v>
      </c>
      <c r="AB69" s="152">
        <f t="shared" si="33"/>
        <v>18</v>
      </c>
      <c r="AC69" s="152">
        <f t="shared" si="33"/>
        <v>18</v>
      </c>
      <c r="AD69" s="152">
        <f t="shared" si="33"/>
        <v>18</v>
      </c>
      <c r="AE69" s="152">
        <f t="shared" si="33"/>
        <v>18</v>
      </c>
      <c r="AF69" s="152">
        <f t="shared" si="33"/>
        <v>0</v>
      </c>
      <c r="AG69" s="152">
        <f t="shared" si="33"/>
        <v>0</v>
      </c>
      <c r="AH69" s="152">
        <f t="shared" si="33"/>
        <v>0</v>
      </c>
      <c r="AI69" s="152">
        <f t="shared" si="33"/>
        <v>0</v>
      </c>
      <c r="AJ69" s="152">
        <f t="shared" si="33"/>
        <v>0</v>
      </c>
      <c r="AK69" s="152">
        <f t="shared" si="33"/>
        <v>0</v>
      </c>
      <c r="AL69" s="152">
        <f t="shared" si="33"/>
        <v>0</v>
      </c>
      <c r="AM69" s="152">
        <f t="shared" si="33"/>
        <v>0</v>
      </c>
      <c r="AN69" s="152">
        <f t="shared" si="33"/>
        <v>0</v>
      </c>
      <c r="AO69" s="152">
        <f t="shared" si="33"/>
        <v>0</v>
      </c>
      <c r="AP69" s="152">
        <f t="shared" si="33"/>
        <v>0</v>
      </c>
      <c r="AQ69" s="152">
        <f t="shared" si="33"/>
        <v>0</v>
      </c>
      <c r="AR69" s="152">
        <f t="shared" si="33"/>
        <v>0</v>
      </c>
      <c r="AS69" s="152">
        <f t="shared" si="33"/>
        <v>0</v>
      </c>
      <c r="AT69" s="152">
        <f t="shared" si="33"/>
        <v>0</v>
      </c>
      <c r="AU69" s="43">
        <f>SUM(W69:AT69)</f>
        <v>162</v>
      </c>
      <c r="AV69" s="127"/>
      <c r="AW69" s="154"/>
      <c r="AX69" s="154"/>
      <c r="AY69" s="154"/>
      <c r="AZ69" s="154"/>
      <c r="BA69" s="154"/>
      <c r="BB69" s="154"/>
      <c r="BC69" s="155"/>
      <c r="BD69" s="190">
        <f>SUM(U69,AU69)</f>
        <v>234</v>
      </c>
      <c r="BE69" s="57"/>
    </row>
    <row r="70" spans="1:57" ht="20.25" thickBot="1" thickTop="1">
      <c r="A70" s="114"/>
      <c r="B70" s="403" t="s">
        <v>20</v>
      </c>
      <c r="C70" s="404"/>
      <c r="D70" s="405"/>
      <c r="E70" s="156">
        <f>E68+E69</f>
        <v>54</v>
      </c>
      <c r="F70" s="156">
        <f aca="true" t="shared" si="34" ref="F70:T70">F68+F69</f>
        <v>54</v>
      </c>
      <c r="G70" s="156">
        <f t="shared" si="34"/>
        <v>54</v>
      </c>
      <c r="H70" s="156">
        <f t="shared" si="34"/>
        <v>0</v>
      </c>
      <c r="I70" s="156">
        <f t="shared" si="34"/>
        <v>0</v>
      </c>
      <c r="J70" s="156">
        <f t="shared" si="34"/>
        <v>0</v>
      </c>
      <c r="K70" s="156">
        <f t="shared" si="34"/>
        <v>54</v>
      </c>
      <c r="L70" s="183">
        <f t="shared" si="34"/>
        <v>0</v>
      </c>
      <c r="M70" s="183">
        <f t="shared" si="34"/>
        <v>0</v>
      </c>
      <c r="N70" s="156">
        <f t="shared" si="34"/>
        <v>0</v>
      </c>
      <c r="O70" s="156">
        <f t="shared" si="34"/>
        <v>0</v>
      </c>
      <c r="P70" s="156">
        <f t="shared" si="34"/>
        <v>0</v>
      </c>
      <c r="Q70" s="156">
        <f t="shared" si="34"/>
        <v>0</v>
      </c>
      <c r="R70" s="183">
        <f t="shared" si="34"/>
        <v>0</v>
      </c>
      <c r="S70" s="183">
        <f t="shared" si="34"/>
        <v>0</v>
      </c>
      <c r="T70" s="156">
        <f t="shared" si="34"/>
        <v>0</v>
      </c>
      <c r="U70" s="108">
        <f>SUM(U68:U69)</f>
        <v>216</v>
      </c>
      <c r="V70" s="33"/>
      <c r="W70" s="156">
        <f>W68+W69</f>
        <v>54</v>
      </c>
      <c r="X70" s="156">
        <f aca="true" t="shared" si="35" ref="X70:AR70">X68+X69</f>
        <v>54</v>
      </c>
      <c r="Y70" s="156">
        <f t="shared" si="35"/>
        <v>54</v>
      </c>
      <c r="Z70" s="156">
        <f t="shared" si="35"/>
        <v>54</v>
      </c>
      <c r="AA70" s="156">
        <f t="shared" si="35"/>
        <v>54</v>
      </c>
      <c r="AB70" s="156">
        <f t="shared" si="35"/>
        <v>54</v>
      </c>
      <c r="AC70" s="156">
        <f t="shared" si="35"/>
        <v>54</v>
      </c>
      <c r="AD70" s="156">
        <f t="shared" si="35"/>
        <v>54</v>
      </c>
      <c r="AE70" s="156">
        <f t="shared" si="35"/>
        <v>54</v>
      </c>
      <c r="AF70" s="189">
        <f t="shared" si="35"/>
        <v>0</v>
      </c>
      <c r="AG70" s="189">
        <f t="shared" si="35"/>
        <v>0</v>
      </c>
      <c r="AH70" s="189">
        <f t="shared" si="35"/>
        <v>0</v>
      </c>
      <c r="AI70" s="189">
        <f t="shared" si="35"/>
        <v>0</v>
      </c>
      <c r="AJ70" s="156">
        <f t="shared" si="35"/>
        <v>0</v>
      </c>
      <c r="AK70" s="156">
        <f t="shared" si="35"/>
        <v>0</v>
      </c>
      <c r="AL70" s="156">
        <f t="shared" si="35"/>
        <v>0</v>
      </c>
      <c r="AM70" s="156">
        <f t="shared" si="35"/>
        <v>0</v>
      </c>
      <c r="AN70" s="189">
        <f t="shared" si="35"/>
        <v>0</v>
      </c>
      <c r="AO70" s="189">
        <f t="shared" si="35"/>
        <v>0</v>
      </c>
      <c r="AP70" s="189">
        <f t="shared" si="35"/>
        <v>0</v>
      </c>
      <c r="AQ70" s="189">
        <f t="shared" si="35"/>
        <v>0</v>
      </c>
      <c r="AR70" s="156">
        <f t="shared" si="35"/>
        <v>0</v>
      </c>
      <c r="AS70" s="156"/>
      <c r="AT70" s="156">
        <f>AT68+AT69</f>
        <v>0</v>
      </c>
      <c r="AU70" s="43">
        <f>SUM(AU68:AU69)</f>
        <v>486</v>
      </c>
      <c r="AV70" s="127"/>
      <c r="AW70" s="128"/>
      <c r="AX70" s="128"/>
      <c r="AY70" s="128"/>
      <c r="AZ70" s="128"/>
      <c r="BA70" s="128"/>
      <c r="BB70" s="128"/>
      <c r="BC70" s="129"/>
      <c r="BD70" s="190">
        <f>SUM(U70,AU70)</f>
        <v>702</v>
      </c>
      <c r="BE70" s="59"/>
    </row>
    <row r="71" spans="2:4" ht="15">
      <c r="B71" s="1"/>
      <c r="C71" s="1"/>
      <c r="D71" s="1"/>
    </row>
  </sheetData>
  <sheetProtection/>
  <mergeCells count="78">
    <mergeCell ref="C63:C64"/>
    <mergeCell ref="C55:C56"/>
    <mergeCell ref="C57:C58"/>
    <mergeCell ref="B68:D68"/>
    <mergeCell ref="B69:D69"/>
    <mergeCell ref="B70:D70"/>
    <mergeCell ref="B63:B64"/>
    <mergeCell ref="B59:B60"/>
    <mergeCell ref="C59:C60"/>
    <mergeCell ref="B57:B58"/>
    <mergeCell ref="A15:A67"/>
    <mergeCell ref="C15:C16"/>
    <mergeCell ref="C17:C18"/>
    <mergeCell ref="C19:C20"/>
    <mergeCell ref="B33:B34"/>
    <mergeCell ref="C39:C40"/>
    <mergeCell ref="C41:C42"/>
    <mergeCell ref="C43:C44"/>
    <mergeCell ref="C47:C48"/>
    <mergeCell ref="C49:C50"/>
    <mergeCell ref="B53:B54"/>
    <mergeCell ref="B47:B48"/>
    <mergeCell ref="B49:B50"/>
    <mergeCell ref="B51:B52"/>
    <mergeCell ref="C51:C52"/>
    <mergeCell ref="C31:C32"/>
    <mergeCell ref="C33:C34"/>
    <mergeCell ref="C37:C38"/>
    <mergeCell ref="C53:C54"/>
    <mergeCell ref="B37:B38"/>
    <mergeCell ref="B39:B40"/>
    <mergeCell ref="B45:B46"/>
    <mergeCell ref="C45:C46"/>
    <mergeCell ref="B9:F9"/>
    <mergeCell ref="W9:AB9"/>
    <mergeCell ref="B15:B16"/>
    <mergeCell ref="D10:D14"/>
    <mergeCell ref="AN1:AX1"/>
    <mergeCell ref="AN4:BC4"/>
    <mergeCell ref="C5:AQ5"/>
    <mergeCell ref="C6:AV6"/>
    <mergeCell ref="B7:BB7"/>
    <mergeCell ref="C8:AL8"/>
    <mergeCell ref="AM8:AY8"/>
    <mergeCell ref="B55:B56"/>
    <mergeCell ref="B41:B42"/>
    <mergeCell ref="B43:B44"/>
    <mergeCell ref="B35:B36"/>
    <mergeCell ref="C35:C36"/>
    <mergeCell ref="C23:C24"/>
    <mergeCell ref="C25:C26"/>
    <mergeCell ref="C27:C28"/>
    <mergeCell ref="C29:C30"/>
    <mergeCell ref="B27:B28"/>
    <mergeCell ref="B29:B30"/>
    <mergeCell ref="B31:B32"/>
    <mergeCell ref="B23:B24"/>
    <mergeCell ref="B17:B18"/>
    <mergeCell ref="B19:B20"/>
    <mergeCell ref="B21:B22"/>
    <mergeCell ref="B25:B26"/>
    <mergeCell ref="C21:C22"/>
    <mergeCell ref="E13:BC13"/>
    <mergeCell ref="J10:L10"/>
    <mergeCell ref="N10:P10"/>
    <mergeCell ref="AV10:AX10"/>
    <mergeCell ref="AZ10:BC10"/>
    <mergeCell ref="AQ10:AT10"/>
    <mergeCell ref="E11:BC11"/>
    <mergeCell ref="R10:U10"/>
    <mergeCell ref="Z10:AB10"/>
    <mergeCell ref="A10:A14"/>
    <mergeCell ref="B10:B14"/>
    <mergeCell ref="C10:C14"/>
    <mergeCell ref="AD10:AG10"/>
    <mergeCell ref="AI10:AK10"/>
    <mergeCell ref="AM10:AO10"/>
    <mergeCell ref="F10:H10"/>
  </mergeCells>
  <hyperlinks>
    <hyperlink ref="BD10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Roma Yu</cp:lastModifiedBy>
  <cp:lastPrinted>2018-02-14T06:11:23Z</cp:lastPrinted>
  <dcterms:created xsi:type="dcterms:W3CDTF">2011-05-13T04:08:18Z</dcterms:created>
  <dcterms:modified xsi:type="dcterms:W3CDTF">2019-11-17T19:30:56Z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