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3"/>
  </bookViews>
  <sheets>
    <sheet name="1 курс" sheetId="1" r:id="rId1"/>
    <sheet name="2 курс " sheetId="2" r:id="rId2"/>
    <sheet name="3 курс" sheetId="3" r:id="rId3"/>
    <sheet name="4 курс " sheetId="4" r:id="rId4"/>
  </sheets>
  <definedNames/>
  <calcPr fullCalcOnLoad="1" refMode="R1C1"/>
</workbook>
</file>

<file path=xl/sharedStrings.xml><?xml version="1.0" encoding="utf-8"?>
<sst xmlns="http://schemas.openxmlformats.org/spreadsheetml/2006/main" count="530" uniqueCount="182">
  <si>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</si>
  <si>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</si>
  <si>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</si>
  <si>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</si>
  <si>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</si>
  <si>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</si>
  <si>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</si>
  <si>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</si>
  <si>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</si>
  <si>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</si>
  <si>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</si>
  <si>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</si>
  <si>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</si>
  <si>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</si>
  <si>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</si>
  <si>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</si>
  <si>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</si>
  <si>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</si>
  <si>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</si>
  <si>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</si>
  <si>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</si>
  <si>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</si>
  <si>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</si>
  <si>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</si>
  <si>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</si>
  <si>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</si>
  <si>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</si>
  <si>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</si>
  <si>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</si>
  <si>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</si>
  <si>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</si>
  <si>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</si>
  <si>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</si>
  <si>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___________________________Г.Н.Григорьева</t>
  </si>
  <si>
    <t>ОП</t>
  </si>
  <si>
    <t>1 КУРС</t>
  </si>
  <si>
    <t>ПП</t>
  </si>
  <si>
    <t>Общеобразовательная подготовка</t>
  </si>
  <si>
    <t>БД</t>
  </si>
  <si>
    <t>ПД</t>
  </si>
  <si>
    <t xml:space="preserve">История </t>
  </si>
  <si>
    <t>ОГСЭ.04</t>
  </si>
  <si>
    <t>ОГСЭ</t>
  </si>
  <si>
    <t>ЕН</t>
  </si>
  <si>
    <t>ЕН.01</t>
  </si>
  <si>
    <t>ОГСЭ.03</t>
  </si>
  <si>
    <t>Директор ГБПОУ РО "НКПТиУ"</t>
  </si>
  <si>
    <t>ОП.02</t>
  </si>
  <si>
    <t>ПМ.02</t>
  </si>
  <si>
    <t>ПДП</t>
  </si>
  <si>
    <t>Подготовка выпускной квалификационной работы</t>
  </si>
  <si>
    <t>Основы безопасности жизнедеятельности</t>
  </si>
  <si>
    <t>Информатика</t>
  </si>
  <si>
    <t>ГБПОУ РО  "Новочеркасский колледж промышленных технологий и управления"</t>
  </si>
  <si>
    <t>1 июля. –27 июля.</t>
  </si>
  <si>
    <t xml:space="preserve">  29 июля - 31 авг.</t>
  </si>
  <si>
    <t>сам.р.с.</t>
  </si>
  <si>
    <t>ОГСЭ.02</t>
  </si>
  <si>
    <t>История</t>
  </si>
  <si>
    <t>ОП.09</t>
  </si>
  <si>
    <t>ПМ.01</t>
  </si>
  <si>
    <t>ПМ.03</t>
  </si>
  <si>
    <t>МДК.03.01</t>
  </si>
  <si>
    <t>ОП.01</t>
  </si>
  <si>
    <t>ПП.03.01</t>
  </si>
  <si>
    <t xml:space="preserve">Производственная практика </t>
  </si>
  <si>
    <t>"_____" ____________2019 г.</t>
  </si>
  <si>
    <t>Химия</t>
  </si>
  <si>
    <t>П</t>
  </si>
  <si>
    <t>Профессиональный учебный цикл</t>
  </si>
  <si>
    <t>Общепрофессиональные дисциплины</t>
  </si>
  <si>
    <t>ПМ</t>
  </si>
  <si>
    <t>СО</t>
  </si>
  <si>
    <t>Астрономия</t>
  </si>
  <si>
    <t>Экология</t>
  </si>
  <si>
    <t>ОГСЭ.01</t>
  </si>
  <si>
    <t>ОП.05</t>
  </si>
  <si>
    <t>МДК.02.01</t>
  </si>
  <si>
    <t xml:space="preserve"> 29 дек. – 11 янв.                             </t>
  </si>
  <si>
    <t xml:space="preserve">  1-28 сент.</t>
  </si>
  <si>
    <t xml:space="preserve">  29 сент- 26 октября.</t>
  </si>
  <si>
    <t xml:space="preserve">  27 ок. -30 ноября</t>
  </si>
  <si>
    <t>1 декабря -28 дек..</t>
  </si>
  <si>
    <t xml:space="preserve">12 янв.-26 январ. </t>
  </si>
  <si>
    <t xml:space="preserve">  1 февраля- 23 фев.</t>
  </si>
  <si>
    <t>2 марта.–29 мар.</t>
  </si>
  <si>
    <t>30 марта – 26 апр.</t>
  </si>
  <si>
    <t>27 апр.– 31 мая</t>
  </si>
  <si>
    <t>1 июня-28июня</t>
  </si>
  <si>
    <t xml:space="preserve">Физика </t>
  </si>
  <si>
    <t>Обществознание (включая экономику и право)</t>
  </si>
  <si>
    <t xml:space="preserve">Профессиональная подготовка </t>
  </si>
  <si>
    <t>2   к  у  р  с</t>
  </si>
  <si>
    <t xml:space="preserve">Среднее общее образование </t>
  </si>
  <si>
    <t>ПОО</t>
  </si>
  <si>
    <t>Предлагаемые ОО</t>
  </si>
  <si>
    <t>Общий, гуманитарный и социально-экономический учебный цикл</t>
  </si>
  <si>
    <t>сам. раб.с.</t>
  </si>
  <si>
    <t xml:space="preserve">Математический и общий естественно-научный учебный цикл </t>
  </si>
  <si>
    <t xml:space="preserve">Профессиональный учебный цикл </t>
  </si>
  <si>
    <t xml:space="preserve">Общепрофессиональные дисциплины </t>
  </si>
  <si>
    <t xml:space="preserve">Профессиональные модули </t>
  </si>
  <si>
    <t xml:space="preserve">Технология профессиональной деятельности </t>
  </si>
  <si>
    <t xml:space="preserve">Иностранный язык </t>
  </si>
  <si>
    <t xml:space="preserve">Физическая культура </t>
  </si>
  <si>
    <t>ОГСЭ.05</t>
  </si>
  <si>
    <t xml:space="preserve">Русский язык и культура речи </t>
  </si>
  <si>
    <t xml:space="preserve">Математика </t>
  </si>
  <si>
    <t>ОП.04</t>
  </si>
  <si>
    <t xml:space="preserve">Безопасность жизнедеятельности </t>
  </si>
  <si>
    <t>МДК.01.01</t>
  </si>
  <si>
    <t>МДК.01.02</t>
  </si>
  <si>
    <t xml:space="preserve">Учебная практика </t>
  </si>
  <si>
    <t>2 КУРС</t>
  </si>
  <si>
    <t>3 КУРС</t>
  </si>
  <si>
    <t>ЕН.02</t>
  </si>
  <si>
    <t>ОП.06</t>
  </si>
  <si>
    <t>ОП.07</t>
  </si>
  <si>
    <t xml:space="preserve">Охрана труда </t>
  </si>
  <si>
    <t>ПП.02.01</t>
  </si>
  <si>
    <t>ПМ.04</t>
  </si>
  <si>
    <t>МДК.04.01</t>
  </si>
  <si>
    <t>"_____" ____________2020 г.</t>
  </si>
  <si>
    <t>"_____" ____________2021 г.</t>
  </si>
  <si>
    <t>4 КУРС</t>
  </si>
  <si>
    <t>"_____" ____________2022 г.</t>
  </si>
  <si>
    <t xml:space="preserve">3 курс </t>
  </si>
  <si>
    <t xml:space="preserve">4 курс </t>
  </si>
  <si>
    <t xml:space="preserve">Производственная практика преддипломная </t>
  </si>
  <si>
    <t xml:space="preserve">Защита выпускной квалификационной работы </t>
  </si>
  <si>
    <t>Квалификация: техник</t>
  </si>
  <si>
    <t>ОУД.01</t>
  </si>
  <si>
    <t>ОУД.02</t>
  </si>
  <si>
    <t>ОУД.03</t>
  </si>
  <si>
    <t>ОУД.05</t>
  </si>
  <si>
    <t>ОУД.04</t>
  </si>
  <si>
    <t>ОУД.06</t>
  </si>
  <si>
    <t>ОУД.07</t>
  </si>
  <si>
    <t>ОУД.08</t>
  </si>
  <si>
    <t>ОУД.09</t>
  </si>
  <si>
    <t>ОУД.11</t>
  </si>
  <si>
    <t>ОУД.12</t>
  </si>
  <si>
    <t xml:space="preserve">Инженерная графика </t>
  </si>
  <si>
    <t>Выполнение работ по профессии машинист холодильных установок</t>
  </si>
  <si>
    <t xml:space="preserve">Проведение работ по профессии машинист холодильных установок </t>
  </si>
  <si>
    <t>УП.04.01</t>
  </si>
  <si>
    <t>Материаловедение</t>
  </si>
  <si>
    <t>ОП.03</t>
  </si>
  <si>
    <t xml:space="preserve">Электротехника и электроника </t>
  </si>
  <si>
    <t xml:space="preserve">Управление монтажом холодильного оборудования (по отраслям) и контроль за ним </t>
  </si>
  <si>
    <t xml:space="preserve">Управление технической эксплуатации холодильного оборудования (по отраслям) и контроль за ним </t>
  </si>
  <si>
    <t>ПП.01.01</t>
  </si>
  <si>
    <t xml:space="preserve">Производственная  практика </t>
  </si>
  <si>
    <t xml:space="preserve">Выполнение работ по профессии машинист холодильных установок </t>
  </si>
  <si>
    <t xml:space="preserve">Техническая механика </t>
  </si>
  <si>
    <t>Нормативный срок обучения - 3 года 10 месяцев</t>
  </si>
  <si>
    <t>Социальная психология</t>
  </si>
  <si>
    <t>ОП.08</t>
  </si>
  <si>
    <t xml:space="preserve">Менеджмент </t>
  </si>
  <si>
    <t>МДК.01.03</t>
  </si>
  <si>
    <t>Участие в  работах по ремонту  и испытанию холодильного оборудования (по отраслям)</t>
  </si>
  <si>
    <t>МДК.02.02</t>
  </si>
  <si>
    <t>Управление ремонтом холодильного оборудования (по отраслям)</t>
  </si>
  <si>
    <t>Участие в работах по ремонту и испытанию холодильного оборудования (по отраслям)</t>
  </si>
  <si>
    <t xml:space="preserve">Участие в организации работы коллектива на производственном участке </t>
  </si>
  <si>
    <t xml:space="preserve">Организационно-правовое управление </t>
  </si>
  <si>
    <t>Государственная итоговая аттестация</t>
  </si>
  <si>
    <t xml:space="preserve">Ведение процесса по монтажу, технической эксплуатации и обслуживанию холодильно-компрессорных машин и установок (по отраслям) </t>
  </si>
  <si>
    <t xml:space="preserve">Управление обслуживанием холодильного оборудования (по отраслям) и контроль за ним  </t>
  </si>
  <si>
    <t>Управление испытанием  холодильного оборудования (по отраслям)</t>
  </si>
  <si>
    <t>Математика: алгебра и начала математического анализа; геометрия</t>
  </si>
  <si>
    <t xml:space="preserve">Термодинамика, теплотехника и гидравлика </t>
  </si>
  <si>
    <t xml:space="preserve">Математический и общий естественнонаучный учебный цикл </t>
  </si>
  <si>
    <t>Основы философии</t>
  </si>
  <si>
    <t xml:space="preserve">Метрология, стандартизация  и подтверждение соответствия </t>
  </si>
  <si>
    <t>по специальности  среднего профессионального образования 15.02.06 Монтаж и техническая эксплуатация холодильно-компрессорных машин и установок (по отраслям)</t>
  </si>
  <si>
    <t>по  специальности  среднего профессионального образования 15.02.06 Монтаж и техническая эксплуатация холодильно-компрессорных машин и установок (по отраслям)</t>
  </si>
  <si>
    <t>ОУД.10</t>
  </si>
  <si>
    <t>ОУД.13</t>
  </si>
  <si>
    <t>ОУД.14</t>
  </si>
  <si>
    <t>ОГСЭ.06</t>
  </si>
  <si>
    <t xml:space="preserve">Всего час. в неделю самостоятельной работы студентов, с учетом часов на индивидуальный проект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</si>
</sst>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13"/>
      <name val="Times New Roman"/>
      <family val="1"/>
    </font>
    <font>
      <b/>
      <sz val="11"/>
      <name val="Calibri"/>
      <family val="2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rgb="FFFFFF00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5682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3D99E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/>
      <top style="thin"/>
      <bottom style="medium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5" xfId="42" applyFont="1" applyBorder="1" applyAlignment="1" applyProtection="1">
      <alignment horizontal="center" textRotation="90"/>
      <protection/>
    </xf>
    <xf numFmtId="0" fontId="0" fillId="31" borderId="10" xfId="56" applyFont="1" applyBorder="1" applyAlignment="1">
      <alignment horizontal="center"/>
    </xf>
    <xf numFmtId="0" fontId="0" fillId="31" borderId="10" xfId="56" applyFont="1" applyBorder="1" applyAlignment="1">
      <alignment horizontal="center" vertical="center"/>
    </xf>
    <xf numFmtId="0" fontId="4" fillId="31" borderId="10" xfId="56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 textRotation="90" wrapText="1"/>
    </xf>
    <xf numFmtId="0" fontId="4" fillId="33" borderId="12" xfId="56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9" fillId="31" borderId="10" xfId="56" applyFont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0" fillId="12" borderId="10" xfId="25" applyBorder="1" applyAlignment="1">
      <alignment horizontal="center" wrapText="1"/>
    </xf>
    <xf numFmtId="0" fontId="72" fillId="6" borderId="10" xfId="19" applyFont="1" applyBorder="1" applyAlignment="1">
      <alignment horizontal="center" wrapText="1"/>
    </xf>
    <xf numFmtId="0" fontId="72" fillId="6" borderId="10" xfId="19" applyFont="1" applyBorder="1" applyAlignment="1">
      <alignment horizontal="center" vertical="center"/>
    </xf>
    <xf numFmtId="0" fontId="72" fillId="31" borderId="10" xfId="56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72" fillId="37" borderId="10" xfId="19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5" fillId="38" borderId="10" xfId="0" applyFont="1" applyFill="1" applyBorder="1" applyAlignment="1">
      <alignment horizontal="center" vertical="center"/>
    </xf>
    <xf numFmtId="0" fontId="15" fillId="31" borderId="10" xfId="56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10" xfId="56" applyFont="1" applyFill="1" applyBorder="1" applyAlignment="1">
      <alignment horizontal="center" vertical="center"/>
    </xf>
    <xf numFmtId="0" fontId="8" fillId="31" borderId="10" xfId="56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7" fillId="31" borderId="10" xfId="56" applyFont="1" applyBorder="1" applyAlignment="1">
      <alignment horizontal="center" vertical="center"/>
    </xf>
    <xf numFmtId="0" fontId="72" fillId="12" borderId="10" xfId="25" applyFont="1" applyBorder="1" applyAlignment="1">
      <alignment horizontal="center" vertical="center"/>
    </xf>
    <xf numFmtId="0" fontId="72" fillId="37" borderId="10" xfId="25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46" fillId="24" borderId="10" xfId="37" applyFont="1" applyBorder="1" applyAlignment="1">
      <alignment horizontal="center" vertical="center"/>
    </xf>
    <xf numFmtId="0" fontId="46" fillId="31" borderId="10" xfId="56" applyFont="1" applyBorder="1" applyAlignment="1">
      <alignment horizontal="center" vertical="center"/>
    </xf>
    <xf numFmtId="0" fontId="46" fillId="37" borderId="10" xfId="37" applyFont="1" applyFill="1" applyBorder="1" applyAlignment="1">
      <alignment horizontal="center" vertical="center"/>
    </xf>
    <xf numFmtId="0" fontId="0" fillId="12" borderId="10" xfId="25" applyBorder="1" applyAlignment="1">
      <alignment horizontal="center" vertical="center"/>
    </xf>
    <xf numFmtId="0" fontId="0" fillId="37" borderId="10" xfId="25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46" fillId="35" borderId="10" xfId="19" applyFont="1" applyFill="1" applyBorder="1" applyAlignment="1">
      <alignment horizontal="center" vertical="center"/>
    </xf>
    <xf numFmtId="0" fontId="0" fillId="41" borderId="10" xfId="19" applyFill="1" applyBorder="1" applyAlignment="1">
      <alignment horizontal="center"/>
    </xf>
    <xf numFmtId="0" fontId="0" fillId="37" borderId="10" xfId="19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63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42" borderId="10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73" fillId="33" borderId="21" xfId="19" applyFont="1" applyFill="1" applyBorder="1" applyAlignment="1">
      <alignment horizontal="center" vertical="center" wrapText="1"/>
    </xf>
    <xf numFmtId="0" fontId="74" fillId="12" borderId="10" xfId="25" applyFont="1" applyBorder="1" applyAlignment="1">
      <alignment horizontal="center" wrapText="1"/>
    </xf>
    <xf numFmtId="0" fontId="25" fillId="32" borderId="10" xfId="62" applyFont="1" applyBorder="1" applyAlignment="1">
      <alignment horizontal="center" wrapText="1"/>
    </xf>
    <xf numFmtId="0" fontId="0" fillId="5" borderId="10" xfId="18" applyBorder="1" applyAlignment="1">
      <alignment horizontal="center" vertical="center"/>
    </xf>
    <xf numFmtId="0" fontId="0" fillId="11" borderId="10" xfId="24" applyBorder="1" applyAlignment="1">
      <alignment horizontal="center" vertical="center"/>
    </xf>
    <xf numFmtId="0" fontId="0" fillId="11" borderId="10" xfId="24" applyBorder="1" applyAlignment="1">
      <alignment horizontal="center"/>
    </xf>
    <xf numFmtId="0" fontId="8" fillId="17" borderId="10" xfId="30" applyFont="1" applyBorder="1" applyAlignment="1">
      <alignment horizontal="center" wrapText="1"/>
    </xf>
    <xf numFmtId="0" fontId="8" fillId="17" borderId="10" xfId="30" applyFont="1" applyBorder="1" applyAlignment="1">
      <alignment horizontal="center" vertical="center"/>
    </xf>
    <xf numFmtId="0" fontId="72" fillId="11" borderId="10" xfId="24" applyFont="1" applyBorder="1" applyAlignment="1">
      <alignment horizontal="center" wrapText="1"/>
    </xf>
    <xf numFmtId="0" fontId="0" fillId="3" borderId="10" xfId="16" applyBorder="1" applyAlignment="1">
      <alignment horizontal="center" vertical="center"/>
    </xf>
    <xf numFmtId="0" fontId="72" fillId="3" borderId="10" xfId="16" applyFont="1" applyBorder="1" applyAlignment="1">
      <alignment horizontal="center" wrapText="1"/>
    </xf>
    <xf numFmtId="0" fontId="0" fillId="13" borderId="10" xfId="26" applyBorder="1" applyAlignment="1">
      <alignment horizontal="center" wrapText="1"/>
    </xf>
    <xf numFmtId="0" fontId="0" fillId="13" borderId="10" xfId="26" applyBorder="1" applyAlignment="1">
      <alignment horizontal="center" vertical="center"/>
    </xf>
    <xf numFmtId="0" fontId="72" fillId="13" borderId="10" xfId="26" applyFont="1" applyBorder="1" applyAlignment="1">
      <alignment horizontal="center" wrapText="1"/>
    </xf>
    <xf numFmtId="0" fontId="4" fillId="31" borderId="22" xfId="56" applyFont="1" applyBorder="1" applyAlignment="1">
      <alignment horizontal="center" wrapText="1"/>
    </xf>
    <xf numFmtId="0" fontId="15" fillId="38" borderId="22" xfId="0" applyFont="1" applyFill="1" applyBorder="1" applyAlignment="1">
      <alignment horizontal="center" vertical="center"/>
    </xf>
    <xf numFmtId="0" fontId="46" fillId="32" borderId="10" xfId="62" applyFont="1" applyBorder="1" applyAlignment="1">
      <alignment horizontal="center"/>
    </xf>
    <xf numFmtId="0" fontId="46" fillId="32" borderId="10" xfId="62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8" fillId="35" borderId="10" xfId="19" applyFont="1" applyFill="1" applyBorder="1" applyAlignment="1">
      <alignment horizontal="center" vertical="center"/>
    </xf>
    <xf numFmtId="0" fontId="14" fillId="31" borderId="10" xfId="56" applyFont="1" applyBorder="1" applyAlignment="1">
      <alignment horizontal="center" wrapText="1"/>
    </xf>
    <xf numFmtId="0" fontId="9" fillId="37" borderId="10" xfId="56" applyFont="1" applyFill="1" applyBorder="1" applyAlignment="1">
      <alignment horizontal="center"/>
    </xf>
    <xf numFmtId="0" fontId="16" fillId="37" borderId="10" xfId="56" applyFont="1" applyFill="1" applyBorder="1" applyAlignment="1">
      <alignment horizontal="center"/>
    </xf>
    <xf numFmtId="0" fontId="0" fillId="2" borderId="10" xfId="15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0" fillId="37" borderId="10" xfId="56" applyFont="1" applyFill="1" applyBorder="1" applyAlignment="1">
      <alignment horizontal="center"/>
    </xf>
    <xf numFmtId="0" fontId="15" fillId="44" borderId="10" xfId="56" applyFont="1" applyFill="1" applyBorder="1" applyAlignment="1">
      <alignment horizontal="center" vertical="center"/>
    </xf>
    <xf numFmtId="0" fontId="46" fillId="44" borderId="10" xfId="56" applyFont="1" applyFill="1" applyBorder="1" applyAlignment="1">
      <alignment horizontal="center" vertical="center"/>
    </xf>
    <xf numFmtId="0" fontId="0" fillId="44" borderId="10" xfId="56" applyFont="1" applyFill="1" applyBorder="1" applyAlignment="1">
      <alignment horizontal="center" vertical="center"/>
    </xf>
    <xf numFmtId="0" fontId="0" fillId="44" borderId="10" xfId="56" applyFont="1" applyFill="1" applyBorder="1" applyAlignment="1">
      <alignment horizontal="center"/>
    </xf>
    <xf numFmtId="0" fontId="8" fillId="22" borderId="10" xfId="35" applyFont="1" applyBorder="1" applyAlignment="1">
      <alignment horizontal="center" wrapText="1"/>
    </xf>
    <xf numFmtId="0" fontId="8" fillId="22" borderId="10" xfId="35" applyFont="1" applyBorder="1" applyAlignment="1">
      <alignment horizontal="center"/>
    </xf>
    <xf numFmtId="0" fontId="8" fillId="16" borderId="10" xfId="29" applyFont="1" applyBorder="1" applyAlignment="1">
      <alignment horizontal="center" wrapText="1"/>
    </xf>
    <xf numFmtId="0" fontId="8" fillId="16" borderId="10" xfId="29" applyFont="1" applyBorder="1" applyAlignment="1">
      <alignment horizontal="center" vertical="center"/>
    </xf>
    <xf numFmtId="0" fontId="72" fillId="4" borderId="10" xfId="17" applyFont="1" applyBorder="1" applyAlignment="1">
      <alignment horizontal="center" wrapText="1"/>
    </xf>
    <xf numFmtId="0" fontId="72" fillId="4" borderId="10" xfId="17" applyFont="1" applyBorder="1" applyAlignment="1">
      <alignment horizontal="center" vertical="center"/>
    </xf>
    <xf numFmtId="0" fontId="8" fillId="32" borderId="10" xfId="62" applyFont="1" applyBorder="1" applyAlignment="1">
      <alignment horizontal="center" wrapText="1"/>
    </xf>
    <xf numFmtId="0" fontId="8" fillId="32" borderId="10" xfId="62" applyFont="1" applyBorder="1" applyAlignment="1">
      <alignment horizontal="center" vertical="center"/>
    </xf>
    <xf numFmtId="0" fontId="75" fillId="45" borderId="10" xfId="24" applyFont="1" applyFill="1" applyBorder="1" applyAlignment="1">
      <alignment horizontal="center" wrapText="1"/>
    </xf>
    <xf numFmtId="0" fontId="0" fillId="45" borderId="10" xfId="56" applyFont="1" applyFill="1" applyBorder="1" applyAlignment="1">
      <alignment horizontal="center" vertical="center"/>
    </xf>
    <xf numFmtId="0" fontId="0" fillId="45" borderId="10" xfId="56" applyFont="1" applyFill="1" applyBorder="1" applyAlignment="1">
      <alignment horizontal="center"/>
    </xf>
    <xf numFmtId="0" fontId="75" fillId="46" borderId="10" xfId="24" applyFont="1" applyFill="1" applyBorder="1" applyAlignment="1">
      <alignment horizontal="center" wrapText="1"/>
    </xf>
    <xf numFmtId="0" fontId="0" fillId="46" borderId="10" xfId="56" applyFont="1" applyFill="1" applyBorder="1" applyAlignment="1">
      <alignment horizontal="center" vertical="center"/>
    </xf>
    <xf numFmtId="0" fontId="0" fillId="46" borderId="10" xfId="56" applyFont="1" applyFill="1" applyBorder="1" applyAlignment="1">
      <alignment horizontal="center"/>
    </xf>
    <xf numFmtId="0" fontId="8" fillId="29" borderId="10" xfId="52" applyFont="1" applyBorder="1" applyAlignment="1">
      <alignment horizontal="center" wrapText="1"/>
    </xf>
    <xf numFmtId="0" fontId="8" fillId="29" borderId="10" xfId="52" applyFont="1" applyBorder="1" applyAlignment="1">
      <alignment horizontal="center" vertical="center"/>
    </xf>
    <xf numFmtId="0" fontId="8" fillId="29" borderId="10" xfId="52" applyFont="1" applyBorder="1" applyAlignment="1">
      <alignment horizontal="center"/>
    </xf>
    <xf numFmtId="0" fontId="15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wrapText="1"/>
    </xf>
    <xf numFmtId="0" fontId="0" fillId="7" borderId="10" xfId="56" applyFont="1" applyFill="1" applyBorder="1" applyAlignment="1">
      <alignment horizontal="center" vertical="center"/>
    </xf>
    <xf numFmtId="0" fontId="15" fillId="7" borderId="10" xfId="56" applyFont="1" applyFill="1" applyBorder="1" applyAlignment="1">
      <alignment horizontal="center" vertical="center"/>
    </xf>
    <xf numFmtId="0" fontId="72" fillId="31" borderId="10" xfId="56" applyFont="1" applyBorder="1" applyAlignment="1">
      <alignment horizontal="center"/>
    </xf>
    <xf numFmtId="0" fontId="15" fillId="42" borderId="22" xfId="0" applyFont="1" applyFill="1" applyBorder="1" applyAlignment="1">
      <alignment horizontal="center" vertical="center"/>
    </xf>
    <xf numFmtId="0" fontId="8" fillId="44" borderId="10" xfId="35" applyFont="1" applyFill="1" applyBorder="1" applyAlignment="1">
      <alignment horizontal="center"/>
    </xf>
    <xf numFmtId="0" fontId="8" fillId="44" borderId="10" xfId="29" applyFont="1" applyFill="1" applyBorder="1" applyAlignment="1">
      <alignment horizontal="center" vertical="center"/>
    </xf>
    <xf numFmtId="0" fontId="8" fillId="44" borderId="10" xfId="62" applyFont="1" applyFill="1" applyBorder="1" applyAlignment="1">
      <alignment horizontal="center" vertical="center"/>
    </xf>
    <xf numFmtId="0" fontId="8" fillId="44" borderId="10" xfId="52" applyFont="1" applyFill="1" applyBorder="1" applyAlignment="1">
      <alignment horizontal="center" vertical="center"/>
    </xf>
    <xf numFmtId="0" fontId="8" fillId="44" borderId="10" xfId="56" applyFont="1" applyFill="1" applyBorder="1" applyAlignment="1">
      <alignment horizontal="center" vertical="center"/>
    </xf>
    <xf numFmtId="0" fontId="72" fillId="33" borderId="10" xfId="24" applyFont="1" applyFill="1" applyBorder="1" applyAlignment="1">
      <alignment horizontal="center" vertical="center" wrapText="1"/>
    </xf>
    <xf numFmtId="0" fontId="73" fillId="33" borderId="10" xfId="24" applyFont="1" applyFill="1" applyBorder="1" applyAlignment="1">
      <alignment horizontal="center" vertical="center" wrapText="1"/>
    </xf>
    <xf numFmtId="0" fontId="8" fillId="31" borderId="10" xfId="56" applyFont="1" applyBorder="1" applyAlignment="1">
      <alignment horizontal="center"/>
    </xf>
    <xf numFmtId="0" fontId="0" fillId="5" borderId="10" xfId="18" applyBorder="1" applyAlignment="1">
      <alignment horizontal="center"/>
    </xf>
    <xf numFmtId="0" fontId="4" fillId="33" borderId="0" xfId="0" applyFont="1" applyFill="1" applyBorder="1" applyAlignment="1">
      <alignment horizontal="center" vertical="center" textRotation="90" wrapText="1"/>
    </xf>
    <xf numFmtId="0" fontId="8" fillId="44" borderId="17" xfId="35" applyFont="1" applyFill="1" applyBorder="1" applyAlignment="1">
      <alignment horizontal="center"/>
    </xf>
    <xf numFmtId="0" fontId="8" fillId="44" borderId="17" xfId="29" applyFont="1" applyFill="1" applyBorder="1" applyAlignment="1">
      <alignment horizontal="center" vertical="center"/>
    </xf>
    <xf numFmtId="0" fontId="15" fillId="44" borderId="17" xfId="56" applyFont="1" applyFill="1" applyBorder="1" applyAlignment="1">
      <alignment horizontal="center" vertical="center"/>
    </xf>
    <xf numFmtId="0" fontId="8" fillId="44" borderId="17" xfId="62" applyFont="1" applyFill="1" applyBorder="1" applyAlignment="1">
      <alignment horizontal="center" vertical="center"/>
    </xf>
    <xf numFmtId="0" fontId="0" fillId="44" borderId="17" xfId="56" applyFont="1" applyFill="1" applyBorder="1" applyAlignment="1">
      <alignment horizontal="center" vertical="center"/>
    </xf>
    <xf numFmtId="0" fontId="8" fillId="44" borderId="17" xfId="52" applyFont="1" applyFill="1" applyBorder="1" applyAlignment="1">
      <alignment horizontal="center" vertical="center"/>
    </xf>
    <xf numFmtId="0" fontId="8" fillId="44" borderId="17" xfId="56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49" fillId="35" borderId="11" xfId="19" applyFont="1" applyFill="1" applyBorder="1" applyAlignment="1">
      <alignment horizontal="center" vertical="center"/>
    </xf>
    <xf numFmtId="0" fontId="46" fillId="35" borderId="11" xfId="19" applyFont="1" applyFill="1" applyBorder="1" applyAlignment="1">
      <alignment horizontal="center" vertical="center"/>
    </xf>
    <xf numFmtId="0" fontId="48" fillId="35" borderId="11" xfId="19" applyFont="1" applyFill="1" applyBorder="1" applyAlignment="1">
      <alignment horizontal="center" vertical="center"/>
    </xf>
    <xf numFmtId="0" fontId="4" fillId="33" borderId="10" xfId="56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3" fillId="0" borderId="16" xfId="42" applyFont="1" applyBorder="1" applyAlignment="1" applyProtection="1">
      <alignment horizontal="center" textRotation="90"/>
      <protection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72" fillId="12" borderId="10" xfId="25" applyFont="1" applyBorder="1" applyAlignment="1">
      <alignment horizontal="center" wrapText="1"/>
    </xf>
    <xf numFmtId="0" fontId="0" fillId="12" borderId="10" xfId="25" applyBorder="1" applyAlignment="1">
      <alignment horizontal="center"/>
    </xf>
    <xf numFmtId="0" fontId="0" fillId="37" borderId="10" xfId="25" applyFill="1" applyBorder="1" applyAlignment="1">
      <alignment horizontal="center"/>
    </xf>
    <xf numFmtId="0" fontId="15" fillId="31" borderId="10" xfId="56" applyFont="1" applyBorder="1" applyAlignment="1">
      <alignment horizontal="center"/>
    </xf>
    <xf numFmtId="0" fontId="15" fillId="31" borderId="10" xfId="0" applyFont="1" applyFill="1" applyBorder="1" applyAlignment="1">
      <alignment horizontal="center" vertical="center"/>
    </xf>
    <xf numFmtId="0" fontId="16" fillId="31" borderId="10" xfId="56" applyFont="1" applyBorder="1" applyAlignment="1">
      <alignment horizontal="center"/>
    </xf>
    <xf numFmtId="0" fontId="46" fillId="24" borderId="10" xfId="37" applyFont="1" applyBorder="1" applyAlignment="1">
      <alignment horizontal="center" wrapText="1"/>
    </xf>
    <xf numFmtId="0" fontId="0" fillId="6" borderId="10" xfId="19" applyBorder="1" applyAlignment="1">
      <alignment horizontal="center" wrapText="1"/>
    </xf>
    <xf numFmtId="0" fontId="0" fillId="6" borderId="10" xfId="19" applyBorder="1" applyAlignment="1">
      <alignment horizontal="center" vertical="center"/>
    </xf>
    <xf numFmtId="0" fontId="0" fillId="6" borderId="10" xfId="19" applyBorder="1" applyAlignment="1">
      <alignment horizontal="center"/>
    </xf>
    <xf numFmtId="0" fontId="0" fillId="5" borderId="10" xfId="18" applyBorder="1" applyAlignment="1">
      <alignment horizontal="center" wrapText="1"/>
    </xf>
    <xf numFmtId="0" fontId="26" fillId="35" borderId="10" xfId="0" applyFont="1" applyFill="1" applyBorder="1" applyAlignment="1">
      <alignment horizontal="center" vertical="center"/>
    </xf>
    <xf numFmtId="0" fontId="12" fillId="31" borderId="10" xfId="56" applyFont="1" applyBorder="1" applyAlignment="1">
      <alignment horizontal="center" vertical="center"/>
    </xf>
    <xf numFmtId="0" fontId="8" fillId="37" borderId="10" xfId="30" applyFont="1" applyFill="1" applyBorder="1" applyAlignment="1">
      <alignment horizontal="center" vertical="center"/>
    </xf>
    <xf numFmtId="0" fontId="0" fillId="37" borderId="10" xfId="18" applyFill="1" applyBorder="1" applyAlignment="1">
      <alignment horizontal="center" vertical="center"/>
    </xf>
    <xf numFmtId="0" fontId="12" fillId="37" borderId="10" xfId="56" applyFont="1" applyFill="1" applyBorder="1" applyAlignment="1">
      <alignment horizontal="center" vertical="center"/>
    </xf>
    <xf numFmtId="0" fontId="46" fillId="31" borderId="10" xfId="56" applyFont="1" applyBorder="1" applyAlignment="1">
      <alignment horizontal="center"/>
    </xf>
    <xf numFmtId="0" fontId="0" fillId="37" borderId="10" xfId="15" applyFill="1" applyBorder="1" applyAlignment="1">
      <alignment horizontal="center"/>
    </xf>
    <xf numFmtId="0" fontId="46" fillId="37" borderId="10" xfId="62" applyFont="1" applyFill="1" applyBorder="1" applyAlignment="1">
      <alignment horizontal="center"/>
    </xf>
    <xf numFmtId="0" fontId="0" fillId="37" borderId="10" xfId="24" applyFill="1" applyBorder="1" applyAlignment="1">
      <alignment horizontal="center"/>
    </xf>
    <xf numFmtId="0" fontId="0" fillId="37" borderId="10" xfId="26" applyFill="1" applyBorder="1" applyAlignment="1">
      <alignment horizontal="center" vertical="center"/>
    </xf>
    <xf numFmtId="0" fontId="4" fillId="33" borderId="19" xfId="56" applyFont="1" applyFill="1" applyBorder="1" applyAlignment="1">
      <alignment horizontal="center" vertical="center" textRotation="90" wrapText="1"/>
    </xf>
    <xf numFmtId="0" fontId="9" fillId="44" borderId="10" xfId="0" applyFont="1" applyFill="1" applyBorder="1" applyAlignment="1">
      <alignment horizontal="center"/>
    </xf>
    <xf numFmtId="0" fontId="0" fillId="44" borderId="10" xfId="15" applyFill="1" applyBorder="1" applyAlignment="1">
      <alignment horizontal="center"/>
    </xf>
    <xf numFmtId="0" fontId="72" fillId="44" borderId="10" xfId="19" applyFont="1" applyFill="1" applyBorder="1" applyAlignment="1">
      <alignment horizontal="center" vertical="center"/>
    </xf>
    <xf numFmtId="0" fontId="0" fillId="44" borderId="10" xfId="25" applyFill="1" applyBorder="1" applyAlignment="1">
      <alignment horizontal="center" vertical="center"/>
    </xf>
    <xf numFmtId="0" fontId="46" fillId="44" borderId="10" xfId="37" applyFont="1" applyFill="1" applyBorder="1" applyAlignment="1">
      <alignment horizontal="center" vertical="center"/>
    </xf>
    <xf numFmtId="0" fontId="46" fillId="44" borderId="10" xfId="62" applyFont="1" applyFill="1" applyBorder="1" applyAlignment="1">
      <alignment horizontal="center"/>
    </xf>
    <xf numFmtId="0" fontId="8" fillId="44" borderId="10" xfId="30" applyFont="1" applyFill="1" applyBorder="1" applyAlignment="1">
      <alignment horizontal="center" vertical="center"/>
    </xf>
    <xf numFmtId="0" fontId="0" fillId="44" borderId="10" xfId="24" applyFill="1" applyBorder="1" applyAlignment="1">
      <alignment horizontal="center"/>
    </xf>
    <xf numFmtId="0" fontId="0" fillId="44" borderId="10" xfId="18" applyFill="1" applyBorder="1" applyAlignment="1">
      <alignment horizontal="center" vertical="center"/>
    </xf>
    <xf numFmtId="0" fontId="0" fillId="44" borderId="10" xfId="16" applyFill="1" applyBorder="1" applyAlignment="1">
      <alignment horizontal="center" vertical="center"/>
    </xf>
    <xf numFmtId="0" fontId="0" fillId="44" borderId="10" xfId="26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70" fillId="37" borderId="10" xfId="16" applyFont="1" applyFill="1" applyBorder="1" applyAlignment="1">
      <alignment horizontal="center" vertical="center"/>
    </xf>
    <xf numFmtId="0" fontId="12" fillId="44" borderId="10" xfId="56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15" fillId="31" borderId="10" xfId="56" applyFont="1" applyBorder="1" applyAlignment="1">
      <alignment horizontal="center" wrapText="1"/>
    </xf>
    <xf numFmtId="0" fontId="77" fillId="37" borderId="10" xfId="0" applyFont="1" applyFill="1" applyBorder="1" applyAlignment="1">
      <alignment horizontal="center"/>
    </xf>
    <xf numFmtId="0" fontId="8" fillId="44" borderId="10" xfId="19" applyFont="1" applyFill="1" applyBorder="1" applyAlignment="1">
      <alignment horizontal="center" vertical="center"/>
    </xf>
    <xf numFmtId="0" fontId="72" fillId="44" borderId="10" xfId="17" applyFont="1" applyFill="1" applyBorder="1" applyAlignment="1">
      <alignment horizontal="center" vertical="center"/>
    </xf>
    <xf numFmtId="0" fontId="8" fillId="44" borderId="10" xfId="52" applyFont="1" applyFill="1" applyBorder="1" applyAlignment="1">
      <alignment horizontal="center"/>
    </xf>
    <xf numFmtId="0" fontId="63" fillId="44" borderId="10" xfId="56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wrapText="1"/>
    </xf>
    <xf numFmtId="0" fontId="21" fillId="44" borderId="10" xfId="56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8" fillId="44" borderId="10" xfId="56" applyFont="1" applyFill="1" applyBorder="1" applyAlignment="1">
      <alignment horizontal="center"/>
    </xf>
    <xf numFmtId="0" fontId="8" fillId="44" borderId="11" xfId="56" applyFont="1" applyFill="1" applyBorder="1" applyAlignment="1">
      <alignment horizontal="center"/>
    </xf>
    <xf numFmtId="0" fontId="8" fillId="44" borderId="11" xfId="56" applyFont="1" applyFill="1" applyBorder="1" applyAlignment="1">
      <alignment horizontal="center" vertical="center"/>
    </xf>
    <xf numFmtId="0" fontId="15" fillId="44" borderId="11" xfId="56" applyFont="1" applyFill="1" applyBorder="1" applyAlignment="1">
      <alignment horizontal="center" vertical="center"/>
    </xf>
    <xf numFmtId="0" fontId="0" fillId="44" borderId="11" xfId="56" applyFont="1" applyFill="1" applyBorder="1" applyAlignment="1">
      <alignment horizontal="center" vertical="center"/>
    </xf>
    <xf numFmtId="0" fontId="0" fillId="7" borderId="10" xfId="20" applyBorder="1" applyAlignment="1">
      <alignment horizontal="center" wrapText="1"/>
    </xf>
    <xf numFmtId="0" fontId="0" fillId="7" borderId="10" xfId="20" applyBorder="1" applyAlignment="1">
      <alignment horizontal="center" vertical="center"/>
    </xf>
    <xf numFmtId="0" fontId="63" fillId="31" borderId="10" xfId="56" applyFont="1" applyBorder="1" applyAlignment="1">
      <alignment horizontal="center" vertical="center"/>
    </xf>
    <xf numFmtId="0" fontId="72" fillId="44" borderId="10" xfId="56" applyFont="1" applyFill="1" applyBorder="1" applyAlignment="1">
      <alignment horizontal="center"/>
    </xf>
    <xf numFmtId="0" fontId="55" fillId="17" borderId="10" xfId="30" applyBorder="1" applyAlignment="1">
      <alignment horizontal="center"/>
    </xf>
    <xf numFmtId="0" fontId="55" fillId="17" borderId="10" xfId="30" applyBorder="1" applyAlignment="1">
      <alignment horizontal="center" vertical="center"/>
    </xf>
    <xf numFmtId="0" fontId="46" fillId="16" borderId="10" xfId="29" applyFont="1" applyBorder="1" applyAlignment="1">
      <alignment horizontal="center" vertical="center"/>
    </xf>
    <xf numFmtId="0" fontId="71" fillId="32" borderId="10" xfId="62" applyBorder="1" applyAlignment="1">
      <alignment horizontal="center" vertical="center"/>
    </xf>
    <xf numFmtId="0" fontId="0" fillId="47" borderId="10" xfId="56" applyFont="1" applyFill="1" applyBorder="1" applyAlignment="1">
      <alignment horizontal="center"/>
    </xf>
    <xf numFmtId="0" fontId="66" fillId="29" borderId="10" xfId="52" applyBorder="1" applyAlignment="1">
      <alignment horizontal="center"/>
    </xf>
    <xf numFmtId="0" fontId="0" fillId="7" borderId="10" xfId="20" applyBorder="1" applyAlignment="1">
      <alignment horizontal="center"/>
    </xf>
    <xf numFmtId="0" fontId="73" fillId="10" borderId="10" xfId="23" applyFont="1" applyBorder="1" applyAlignment="1">
      <alignment horizontal="center" wrapText="1"/>
    </xf>
    <xf numFmtId="0" fontId="73" fillId="10" borderId="10" xfId="23" applyFont="1" applyBorder="1" applyAlignment="1">
      <alignment horizontal="center" vertical="center"/>
    </xf>
    <xf numFmtId="0" fontId="7" fillId="44" borderId="17" xfId="56" applyFont="1" applyFill="1" applyBorder="1" applyAlignment="1">
      <alignment horizontal="center" vertical="center"/>
    </xf>
    <xf numFmtId="0" fontId="7" fillId="44" borderId="10" xfId="56" applyFont="1" applyFill="1" applyBorder="1" applyAlignment="1">
      <alignment horizontal="center" vertical="center"/>
    </xf>
    <xf numFmtId="0" fontId="52" fillId="44" borderId="11" xfId="56" applyFont="1" applyFill="1" applyBorder="1" applyAlignment="1">
      <alignment horizontal="center" vertical="center"/>
    </xf>
    <xf numFmtId="0" fontId="52" fillId="35" borderId="11" xfId="19" applyFont="1" applyFill="1" applyBorder="1" applyAlignment="1">
      <alignment horizontal="center" vertical="center"/>
    </xf>
    <xf numFmtId="0" fontId="55" fillId="48" borderId="10" xfId="36" applyFill="1" applyBorder="1" applyAlignment="1">
      <alignment horizontal="center" vertical="center"/>
    </xf>
    <xf numFmtId="0" fontId="55" fillId="48" borderId="17" xfId="36" applyFill="1" applyBorder="1" applyAlignment="1">
      <alignment horizontal="center" vertical="center"/>
    </xf>
    <xf numFmtId="0" fontId="55" fillId="48" borderId="11" xfId="36" applyFill="1" applyBorder="1" applyAlignment="1">
      <alignment horizontal="center" vertical="center"/>
    </xf>
    <xf numFmtId="0" fontId="46" fillId="48" borderId="10" xfId="36" applyFont="1" applyFill="1" applyBorder="1" applyAlignment="1">
      <alignment horizontal="center" vertical="center"/>
    </xf>
    <xf numFmtId="0" fontId="0" fillId="49" borderId="10" xfId="56" applyFont="1" applyFill="1" applyBorder="1" applyAlignment="1">
      <alignment horizontal="center" vertical="center"/>
    </xf>
    <xf numFmtId="0" fontId="0" fillId="49" borderId="17" xfId="56" applyFont="1" applyFill="1" applyBorder="1" applyAlignment="1">
      <alignment horizontal="center" vertical="center"/>
    </xf>
    <xf numFmtId="0" fontId="0" fillId="49" borderId="11" xfId="56" applyFont="1" applyFill="1" applyBorder="1" applyAlignment="1">
      <alignment horizontal="center" vertical="center"/>
    </xf>
    <xf numFmtId="0" fontId="63" fillId="49" borderId="10" xfId="56" applyFont="1" applyFill="1" applyBorder="1" applyAlignment="1">
      <alignment horizontal="center" vertical="center"/>
    </xf>
    <xf numFmtId="0" fontId="15" fillId="49" borderId="10" xfId="56" applyFont="1" applyFill="1" applyBorder="1" applyAlignment="1">
      <alignment horizontal="center" vertical="center"/>
    </xf>
    <xf numFmtId="0" fontId="0" fillId="50" borderId="10" xfId="56" applyFont="1" applyFill="1" applyBorder="1" applyAlignment="1">
      <alignment horizontal="center" vertical="center"/>
    </xf>
    <xf numFmtId="0" fontId="0" fillId="50" borderId="17" xfId="56" applyFont="1" applyFill="1" applyBorder="1" applyAlignment="1">
      <alignment horizontal="center" vertical="center"/>
    </xf>
    <xf numFmtId="0" fontId="0" fillId="50" borderId="11" xfId="56" applyFont="1" applyFill="1" applyBorder="1" applyAlignment="1">
      <alignment horizontal="center" vertical="center"/>
    </xf>
    <xf numFmtId="0" fontId="63" fillId="50" borderId="10" xfId="56" applyFont="1" applyFill="1" applyBorder="1" applyAlignment="1">
      <alignment horizontal="center" vertical="center"/>
    </xf>
    <xf numFmtId="0" fontId="15" fillId="50" borderId="10" xfId="56" applyFont="1" applyFill="1" applyBorder="1" applyAlignment="1">
      <alignment horizontal="center" vertical="center"/>
    </xf>
    <xf numFmtId="0" fontId="7" fillId="17" borderId="10" xfId="30" applyFont="1" applyBorder="1" applyAlignment="1">
      <alignment horizontal="center" vertical="center"/>
    </xf>
    <xf numFmtId="0" fontId="72" fillId="11" borderId="10" xfId="24" applyFont="1" applyBorder="1" applyAlignment="1">
      <alignment horizontal="center" vertical="center"/>
    </xf>
    <xf numFmtId="0" fontId="72" fillId="5" borderId="10" xfId="18" applyFont="1" applyBorder="1" applyAlignment="1">
      <alignment horizontal="center"/>
    </xf>
    <xf numFmtId="0" fontId="72" fillId="5" borderId="10" xfId="18" applyFont="1" applyBorder="1" applyAlignment="1">
      <alignment horizontal="center" vertical="center"/>
    </xf>
    <xf numFmtId="0" fontId="8" fillId="48" borderId="10" xfId="36" applyFont="1" applyFill="1" applyBorder="1" applyAlignment="1">
      <alignment horizontal="center" vertical="center"/>
    </xf>
    <xf numFmtId="0" fontId="7" fillId="48" borderId="10" xfId="36" applyFont="1" applyFill="1" applyBorder="1" applyAlignment="1">
      <alignment horizontal="center" vertical="center"/>
    </xf>
    <xf numFmtId="0" fontId="78" fillId="49" borderId="10" xfId="30" applyFont="1" applyFill="1" applyBorder="1" applyAlignment="1">
      <alignment horizontal="center" vertical="center"/>
    </xf>
    <xf numFmtId="0" fontId="7" fillId="49" borderId="10" xfId="30" applyFont="1" applyFill="1" applyBorder="1" applyAlignment="1">
      <alignment horizontal="center" vertical="center"/>
    </xf>
    <xf numFmtId="0" fontId="72" fillId="49" borderId="10" xfId="18" applyFont="1" applyFill="1" applyBorder="1" applyAlignment="1">
      <alignment horizontal="center"/>
    </xf>
    <xf numFmtId="0" fontId="72" fillId="49" borderId="10" xfId="18" applyFont="1" applyFill="1" applyBorder="1" applyAlignment="1">
      <alignment horizontal="center" vertical="center"/>
    </xf>
    <xf numFmtId="0" fontId="78" fillId="50" borderId="10" xfId="30" applyFont="1" applyFill="1" applyBorder="1" applyAlignment="1">
      <alignment horizontal="center" vertical="center"/>
    </xf>
    <xf numFmtId="0" fontId="72" fillId="50" borderId="10" xfId="24" applyFont="1" applyFill="1" applyBorder="1" applyAlignment="1">
      <alignment horizontal="center" vertical="center"/>
    </xf>
    <xf numFmtId="0" fontId="79" fillId="50" borderId="10" xfId="18" applyFont="1" applyFill="1" applyBorder="1" applyAlignment="1">
      <alignment horizontal="center"/>
    </xf>
    <xf numFmtId="0" fontId="79" fillId="50" borderId="10" xfId="18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4" borderId="10" xfId="37" applyFont="1" applyBorder="1" applyAlignment="1">
      <alignment horizontal="center" vertical="center" wrapText="1"/>
    </xf>
    <xf numFmtId="0" fontId="72" fillId="12" borderId="10" xfId="25" applyFont="1" applyBorder="1" applyAlignment="1">
      <alignment horizontal="center" vertical="center" wrapText="1"/>
    </xf>
    <xf numFmtId="0" fontId="72" fillId="6" borderId="10" xfId="19" applyFont="1" applyBorder="1" applyAlignment="1">
      <alignment horizontal="center" vertical="center" wrapText="1"/>
    </xf>
    <xf numFmtId="0" fontId="73" fillId="6" borderId="10" xfId="19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center" wrapText="1"/>
    </xf>
    <xf numFmtId="0" fontId="11" fillId="42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8" fillId="17" borderId="23" xfId="30" applyFont="1" applyBorder="1" applyAlignment="1">
      <alignment horizontal="center" vertical="center" wrapText="1"/>
    </xf>
    <xf numFmtId="0" fontId="8" fillId="17" borderId="22" xfId="30" applyFont="1" applyBorder="1" applyAlignment="1">
      <alignment horizontal="center" vertical="center" wrapText="1"/>
    </xf>
    <xf numFmtId="0" fontId="0" fillId="5" borderId="23" xfId="18" applyBorder="1" applyAlignment="1">
      <alignment horizontal="center" vertical="center" wrapText="1"/>
    </xf>
    <xf numFmtId="0" fontId="0" fillId="5" borderId="22" xfId="18" applyBorder="1" applyAlignment="1">
      <alignment horizontal="center" vertical="center" wrapText="1"/>
    </xf>
    <xf numFmtId="0" fontId="72" fillId="5" borderId="23" xfId="18" applyFont="1" applyBorder="1" applyAlignment="1">
      <alignment horizontal="center" vertical="center" wrapText="1"/>
    </xf>
    <xf numFmtId="0" fontId="72" fillId="5" borderId="22" xfId="18" applyFont="1" applyBorder="1" applyAlignment="1">
      <alignment horizontal="center" vertical="center" wrapText="1"/>
    </xf>
    <xf numFmtId="0" fontId="73" fillId="12" borderId="10" xfId="25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2" fillId="33" borderId="23" xfId="26" applyFont="1" applyFill="1" applyBorder="1" applyAlignment="1">
      <alignment horizontal="center" vertical="center" wrapText="1"/>
    </xf>
    <xf numFmtId="0" fontId="72" fillId="33" borderId="22" xfId="26" applyFont="1" applyFill="1" applyBorder="1" applyAlignment="1">
      <alignment horizontal="center" vertical="center" wrapText="1"/>
    </xf>
    <xf numFmtId="0" fontId="72" fillId="33" borderId="23" xfId="19" applyFont="1" applyFill="1" applyBorder="1" applyAlignment="1">
      <alignment horizontal="center" vertical="center" wrapText="1"/>
    </xf>
    <xf numFmtId="0" fontId="72" fillId="33" borderId="22" xfId="19" applyFont="1" applyFill="1" applyBorder="1" applyAlignment="1">
      <alignment horizontal="center" vertical="center" wrapText="1"/>
    </xf>
    <xf numFmtId="0" fontId="72" fillId="13" borderId="23" xfId="26" applyFont="1" applyBorder="1" applyAlignment="1">
      <alignment horizontal="center" vertical="center" wrapText="1"/>
    </xf>
    <xf numFmtId="0" fontId="72" fillId="13" borderId="22" xfId="26" applyFont="1" applyBorder="1" applyAlignment="1">
      <alignment horizontal="center" vertical="center" wrapText="1"/>
    </xf>
    <xf numFmtId="0" fontId="0" fillId="12" borderId="10" xfId="25" applyBorder="1" applyAlignment="1">
      <alignment horizontal="center" vertical="center" wrapText="1"/>
    </xf>
    <xf numFmtId="0" fontId="73" fillId="33" borderId="23" xfId="19" applyFont="1" applyFill="1" applyBorder="1" applyAlignment="1">
      <alignment horizontal="center" vertical="center" wrapText="1"/>
    </xf>
    <xf numFmtId="0" fontId="73" fillId="33" borderId="22" xfId="19" applyFont="1" applyFill="1" applyBorder="1" applyAlignment="1">
      <alignment horizontal="center" vertical="center" wrapText="1"/>
    </xf>
    <xf numFmtId="0" fontId="8" fillId="32" borderId="23" xfId="62" applyFont="1" applyBorder="1" applyAlignment="1">
      <alignment horizontal="center" vertical="center" wrapText="1"/>
    </xf>
    <xf numFmtId="0" fontId="8" fillId="32" borderId="22" xfId="62" applyFont="1" applyBorder="1" applyAlignment="1">
      <alignment horizontal="center" vertical="center" wrapText="1"/>
    </xf>
    <xf numFmtId="0" fontId="73" fillId="33" borderId="10" xfId="19" applyFont="1" applyFill="1" applyBorder="1" applyAlignment="1">
      <alignment horizontal="center" vertical="center" wrapText="1"/>
    </xf>
    <xf numFmtId="0" fontId="72" fillId="33" borderId="10" xfId="19" applyFont="1" applyFill="1" applyBorder="1" applyAlignment="1">
      <alignment horizontal="center" vertical="center" wrapText="1"/>
    </xf>
    <xf numFmtId="0" fontId="72" fillId="11" borderId="23" xfId="24" applyFont="1" applyBorder="1" applyAlignment="1">
      <alignment horizontal="center" vertical="center" wrapText="1"/>
    </xf>
    <xf numFmtId="0" fontId="72" fillId="11" borderId="22" xfId="24" applyFont="1" applyBorder="1" applyAlignment="1">
      <alignment horizontal="center" vertical="center" wrapText="1"/>
    </xf>
    <xf numFmtId="0" fontId="72" fillId="3" borderId="23" xfId="16" applyFont="1" applyBorder="1" applyAlignment="1">
      <alignment horizontal="center" vertical="center" wrapText="1"/>
    </xf>
    <xf numFmtId="0" fontId="72" fillId="3" borderId="22" xfId="16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0" fillId="0" borderId="10" xfId="0" applyFont="1" applyBorder="1" applyAlignment="1">
      <alignment horizontal="center" vertical="center" textRotation="90" wrapText="1"/>
    </xf>
    <xf numFmtId="0" fontId="8" fillId="22" borderId="10" xfId="35" applyFont="1" applyBorder="1" applyAlignment="1">
      <alignment horizontal="center" vertical="center" wrapText="1"/>
    </xf>
    <xf numFmtId="0" fontId="8" fillId="16" borderId="10" xfId="29" applyFont="1" applyBorder="1" applyAlignment="1">
      <alignment horizontal="center" vertical="center" wrapText="1"/>
    </xf>
    <xf numFmtId="0" fontId="72" fillId="4" borderId="23" xfId="17" applyFont="1" applyBorder="1" applyAlignment="1">
      <alignment horizontal="center" vertical="center" wrapText="1"/>
    </xf>
    <xf numFmtId="0" fontId="72" fillId="4" borderId="22" xfId="17" applyFont="1" applyBorder="1" applyAlignment="1">
      <alignment horizontal="center" vertical="center" wrapText="1"/>
    </xf>
    <xf numFmtId="0" fontId="72" fillId="45" borderId="23" xfId="24" applyFont="1" applyFill="1" applyBorder="1" applyAlignment="1">
      <alignment horizontal="center" vertical="center" wrapText="1"/>
    </xf>
    <xf numFmtId="0" fontId="72" fillId="45" borderId="22" xfId="24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8" fillId="33" borderId="23" xfId="30" applyFont="1" applyFill="1" applyBorder="1" applyAlignment="1">
      <alignment horizontal="center" vertical="center" wrapText="1"/>
    </xf>
    <xf numFmtId="0" fontId="8" fillId="33" borderId="22" xfId="30" applyFont="1" applyFill="1" applyBorder="1" applyAlignment="1">
      <alignment horizontal="center" vertical="center" wrapText="1"/>
    </xf>
    <xf numFmtId="0" fontId="29" fillId="29" borderId="23" xfId="52" applyFont="1" applyBorder="1" applyAlignment="1">
      <alignment horizontal="center" vertical="center" wrapText="1"/>
    </xf>
    <xf numFmtId="0" fontId="29" fillId="29" borderId="22" xfId="52" applyFont="1" applyBorder="1" applyAlignment="1">
      <alignment horizontal="center" vertical="center" wrapText="1"/>
    </xf>
    <xf numFmtId="0" fontId="72" fillId="46" borderId="23" xfId="18" applyFont="1" applyFill="1" applyBorder="1" applyAlignment="1">
      <alignment horizontal="center" vertical="center" wrapText="1"/>
    </xf>
    <xf numFmtId="0" fontId="72" fillId="46" borderId="22" xfId="18" applyFont="1" applyFill="1" applyBorder="1" applyAlignment="1">
      <alignment horizontal="center" vertical="center" wrapText="1"/>
    </xf>
    <xf numFmtId="0" fontId="8" fillId="29" borderId="23" xfId="52" applyFont="1" applyBorder="1" applyAlignment="1">
      <alignment horizontal="center" vertical="center" wrapText="1"/>
    </xf>
    <xf numFmtId="0" fontId="8" fillId="29" borderId="22" xfId="52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73" fillId="33" borderId="23" xfId="24" applyFont="1" applyFill="1" applyBorder="1" applyAlignment="1">
      <alignment horizontal="center" vertical="center" wrapText="1"/>
    </xf>
    <xf numFmtId="0" fontId="73" fillId="33" borderId="22" xfId="24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72" fillId="33" borderId="23" xfId="24" applyFont="1" applyFill="1" applyBorder="1" applyAlignment="1">
      <alignment horizontal="center" vertical="center" wrapText="1"/>
    </xf>
    <xf numFmtId="0" fontId="72" fillId="33" borderId="22" xfId="24" applyFont="1" applyFill="1" applyBorder="1" applyAlignment="1">
      <alignment horizontal="center" vertical="center" wrapText="1"/>
    </xf>
    <xf numFmtId="0" fontId="29" fillId="33" borderId="23" xfId="30" applyFont="1" applyFill="1" applyBorder="1" applyAlignment="1">
      <alignment horizontal="center" vertical="center" wrapText="1"/>
    </xf>
    <xf numFmtId="0" fontId="29" fillId="33" borderId="22" xfId="3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3" fillId="10" borderId="23" xfId="23" applyFont="1" applyBorder="1" applyAlignment="1">
      <alignment horizontal="center" vertical="center" wrapText="1"/>
    </xf>
    <xf numFmtId="0" fontId="73" fillId="10" borderId="22" xfId="23" applyFont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zoomScalePageLayoutView="0" workbookViewId="0" topLeftCell="S50">
      <selection activeCell="B7" sqref="B7:BB7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25.00390625" style="0" customWidth="1"/>
    <col min="5" max="21" width="3.7109375" style="0" customWidth="1"/>
    <col min="22" max="22" width="6.57421875" style="0" customWidth="1"/>
    <col min="23" max="24" width="4.8515625" style="0" customWidth="1"/>
    <col min="25" max="42" width="3.7109375" style="0" customWidth="1"/>
    <col min="43" max="43" width="4.7109375" style="0" customWidth="1"/>
    <col min="44" max="45" width="5.140625" style="0" customWidth="1"/>
    <col min="46" max="46" width="4.8515625" style="0" customWidth="1"/>
    <col min="47" max="47" width="7.421875" style="0" customWidth="1"/>
    <col min="48" max="48" width="4.57421875" style="0" customWidth="1"/>
    <col min="49" max="54" width="3.7109375" style="0" customWidth="1"/>
    <col min="55" max="55" width="6.8515625" style="0" customWidth="1"/>
    <col min="56" max="56" width="11.7109375" style="0" bestFit="1" customWidth="1"/>
  </cols>
  <sheetData>
    <row r="1" spans="1:50" ht="15">
      <c r="A1" s="1"/>
      <c r="B1" s="1"/>
      <c r="C1" s="1"/>
      <c r="D1" s="1"/>
      <c r="AO1" s="305" t="s">
        <v>28</v>
      </c>
      <c r="AP1" s="305"/>
      <c r="AQ1" s="305"/>
      <c r="AR1" s="305"/>
      <c r="AS1" s="305"/>
      <c r="AT1" s="305"/>
      <c r="AU1" s="305"/>
      <c r="AV1" s="305"/>
      <c r="AW1" s="305"/>
      <c r="AX1" s="305"/>
    </row>
    <row r="2" spans="1:55" ht="15">
      <c r="A2" s="1"/>
      <c r="B2" s="1"/>
      <c r="C2" s="1"/>
      <c r="D2" s="1"/>
      <c r="AO2" s="8" t="s">
        <v>46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5">
      <c r="A3" s="1"/>
      <c r="B3" s="1"/>
      <c r="C3" s="1"/>
      <c r="D3" s="1"/>
      <c r="AO3" s="8" t="s">
        <v>33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4" ht="15">
      <c r="A4" s="1"/>
      <c r="B4" s="1"/>
      <c r="C4" s="1"/>
      <c r="D4" s="1"/>
      <c r="AO4" s="306" t="s">
        <v>66</v>
      </c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</row>
    <row r="5" spans="1:54" ht="15">
      <c r="A5" s="1"/>
      <c r="B5" s="1"/>
      <c r="C5" s="307" t="s">
        <v>29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20"/>
      <c r="AU5" s="7"/>
      <c r="AV5" s="7"/>
      <c r="AW5" s="7"/>
      <c r="AX5" s="7"/>
      <c r="AY5" s="7"/>
      <c r="AZ5" s="7"/>
      <c r="BA5" s="7"/>
      <c r="BB5" s="7"/>
    </row>
    <row r="6" spans="1:55" ht="15">
      <c r="A6" s="1"/>
      <c r="B6" s="11"/>
      <c r="C6" s="308" t="s">
        <v>53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11"/>
      <c r="AX6" s="11"/>
      <c r="AY6" s="11"/>
      <c r="AZ6" s="11"/>
      <c r="BA6" s="11"/>
      <c r="BB6" s="11"/>
      <c r="BC6" s="11"/>
    </row>
    <row r="7" spans="1:54" ht="15">
      <c r="A7" s="1"/>
      <c r="B7" s="308" t="s">
        <v>175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</row>
    <row r="8" spans="1:54" ht="16.5" thickBot="1">
      <c r="A8" s="1"/>
      <c r="B8" s="10"/>
      <c r="C8" s="309" t="s">
        <v>130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08" t="s">
        <v>30</v>
      </c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10"/>
      <c r="BA8" s="10"/>
      <c r="BB8" s="10"/>
    </row>
    <row r="9" spans="1:54" ht="19.5" thickBot="1">
      <c r="A9" s="1"/>
      <c r="B9" s="304" t="s">
        <v>155</v>
      </c>
      <c r="C9" s="304"/>
      <c r="D9" s="304"/>
      <c r="E9" s="304"/>
      <c r="F9" s="30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300" t="s">
        <v>35</v>
      </c>
      <c r="Y9" s="301"/>
      <c r="Z9" s="301"/>
      <c r="AA9" s="301"/>
      <c r="AB9" s="301"/>
      <c r="AC9" s="302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6" ht="81" customHeight="1" thickBot="1">
      <c r="A10" s="303" t="s">
        <v>0</v>
      </c>
      <c r="B10" s="303" t="s">
        <v>1</v>
      </c>
      <c r="C10" s="303" t="s">
        <v>2</v>
      </c>
      <c r="D10" s="303" t="s">
        <v>3</v>
      </c>
      <c r="E10" s="2" t="s">
        <v>79</v>
      </c>
      <c r="F10" s="275" t="s">
        <v>4</v>
      </c>
      <c r="G10" s="275"/>
      <c r="H10" s="275"/>
      <c r="I10" s="2" t="s">
        <v>80</v>
      </c>
      <c r="J10" s="275" t="s">
        <v>5</v>
      </c>
      <c r="K10" s="275"/>
      <c r="L10" s="275"/>
      <c r="M10" s="2" t="s">
        <v>81</v>
      </c>
      <c r="N10" s="275" t="s">
        <v>6</v>
      </c>
      <c r="O10" s="275"/>
      <c r="P10" s="275"/>
      <c r="Q10" s="3" t="s">
        <v>82</v>
      </c>
      <c r="R10" s="275" t="s">
        <v>7</v>
      </c>
      <c r="S10" s="275"/>
      <c r="T10" s="275"/>
      <c r="U10" s="275"/>
      <c r="V10" s="275"/>
      <c r="W10" s="3" t="s">
        <v>78</v>
      </c>
      <c r="X10" s="3" t="s">
        <v>83</v>
      </c>
      <c r="Y10" s="170" t="s">
        <v>8</v>
      </c>
      <c r="Z10" s="3" t="s">
        <v>84</v>
      </c>
      <c r="AA10" s="275" t="s">
        <v>9</v>
      </c>
      <c r="AB10" s="275"/>
      <c r="AC10" s="275"/>
      <c r="AD10" s="3" t="s">
        <v>85</v>
      </c>
      <c r="AE10" s="275" t="s">
        <v>10</v>
      </c>
      <c r="AF10" s="275"/>
      <c r="AG10" s="275"/>
      <c r="AH10" s="276"/>
      <c r="AI10" s="2" t="s">
        <v>86</v>
      </c>
      <c r="AJ10" s="275" t="s">
        <v>11</v>
      </c>
      <c r="AK10" s="275"/>
      <c r="AL10" s="275"/>
      <c r="AM10" s="2" t="s">
        <v>87</v>
      </c>
      <c r="AN10" s="275" t="s">
        <v>12</v>
      </c>
      <c r="AO10" s="275"/>
      <c r="AP10" s="275"/>
      <c r="AQ10" s="2" t="s">
        <v>88</v>
      </c>
      <c r="AR10" s="275"/>
      <c r="AS10" s="275"/>
      <c r="AT10" s="276"/>
      <c r="AU10" s="275" t="s">
        <v>13</v>
      </c>
      <c r="AV10" s="275"/>
      <c r="AW10" s="275"/>
      <c r="AX10" s="2" t="s">
        <v>55</v>
      </c>
      <c r="AY10" s="275" t="s">
        <v>14</v>
      </c>
      <c r="AZ10" s="275"/>
      <c r="BA10" s="275"/>
      <c r="BB10" s="275"/>
      <c r="BC10" s="167" t="s">
        <v>31</v>
      </c>
      <c r="BD10" s="6"/>
    </row>
    <row r="11" spans="1:56" ht="18" customHeight="1" thickBot="1">
      <c r="A11" s="303"/>
      <c r="B11" s="303"/>
      <c r="C11" s="303"/>
      <c r="D11" s="303"/>
      <c r="E11" s="294" t="s">
        <v>15</v>
      </c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168"/>
      <c r="BD11" s="6"/>
    </row>
    <row r="12" spans="1:56" ht="18" customHeight="1" thickBot="1">
      <c r="A12" s="303"/>
      <c r="B12" s="303"/>
      <c r="C12" s="303"/>
      <c r="D12" s="303"/>
      <c r="E12" s="2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25</v>
      </c>
      <c r="AV12" s="2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168"/>
      <c r="BD12" s="6"/>
    </row>
    <row r="13" spans="1:56" ht="18" customHeight="1" thickBot="1">
      <c r="A13" s="303"/>
      <c r="B13" s="303"/>
      <c r="C13" s="303"/>
      <c r="D13" s="303"/>
      <c r="E13" s="295" t="s">
        <v>16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168"/>
      <c r="BD13" s="6"/>
    </row>
    <row r="14" spans="1:56" ht="18" customHeight="1" thickBot="1">
      <c r="A14" s="303"/>
      <c r="B14" s="303"/>
      <c r="C14" s="303"/>
      <c r="D14" s="303"/>
      <c r="E14" s="2">
        <v>1</v>
      </c>
      <c r="F14" s="2">
        <v>2</v>
      </c>
      <c r="G14" s="2">
        <v>3</v>
      </c>
      <c r="H14" s="2">
        <v>4</v>
      </c>
      <c r="I14" s="2">
        <v>5</v>
      </c>
      <c r="J14" s="2">
        <v>6</v>
      </c>
      <c r="K14" s="2">
        <v>7</v>
      </c>
      <c r="L14" s="3">
        <v>8</v>
      </c>
      <c r="M14" s="3">
        <v>9</v>
      </c>
      <c r="N14" s="3">
        <v>10</v>
      </c>
      <c r="O14" s="3">
        <v>11</v>
      </c>
      <c r="P14" s="3">
        <v>12</v>
      </c>
      <c r="Q14" s="3">
        <v>13</v>
      </c>
      <c r="R14" s="3">
        <v>14</v>
      </c>
      <c r="S14" s="3">
        <v>15</v>
      </c>
      <c r="T14" s="3">
        <v>16</v>
      </c>
      <c r="U14" s="3">
        <v>17</v>
      </c>
      <c r="V14" s="3">
        <v>18</v>
      </c>
      <c r="W14" s="3">
        <v>19</v>
      </c>
      <c r="X14" s="3">
        <v>19</v>
      </c>
      <c r="Y14" s="3">
        <v>20</v>
      </c>
      <c r="Z14" s="3">
        <v>21</v>
      </c>
      <c r="AA14" s="3">
        <v>22</v>
      </c>
      <c r="AB14" s="3">
        <v>23</v>
      </c>
      <c r="AC14" s="3">
        <v>24</v>
      </c>
      <c r="AD14" s="3">
        <v>25</v>
      </c>
      <c r="AE14" s="3">
        <v>26</v>
      </c>
      <c r="AF14" s="3">
        <v>27</v>
      </c>
      <c r="AG14" s="3">
        <v>28</v>
      </c>
      <c r="AH14" s="3">
        <v>29</v>
      </c>
      <c r="AI14" s="3">
        <v>30</v>
      </c>
      <c r="AJ14" s="3">
        <v>31</v>
      </c>
      <c r="AK14" s="3">
        <v>32</v>
      </c>
      <c r="AL14" s="3">
        <v>33</v>
      </c>
      <c r="AM14" s="3">
        <v>34</v>
      </c>
      <c r="AN14" s="3">
        <v>35</v>
      </c>
      <c r="AO14" s="171">
        <v>36</v>
      </c>
      <c r="AP14" s="3">
        <v>37</v>
      </c>
      <c r="AQ14" s="171">
        <v>38</v>
      </c>
      <c r="AR14" s="3">
        <v>38</v>
      </c>
      <c r="AS14" s="171">
        <v>39</v>
      </c>
      <c r="AT14" s="165">
        <v>40</v>
      </c>
      <c r="AU14" s="2"/>
      <c r="AV14" s="2"/>
      <c r="AW14" s="2"/>
      <c r="AX14" s="2"/>
      <c r="AY14" s="2"/>
      <c r="AZ14" s="2"/>
      <c r="BA14" s="2"/>
      <c r="BB14" s="2"/>
      <c r="BC14" s="168"/>
      <c r="BD14" s="6"/>
    </row>
    <row r="15" spans="1:56" ht="18" customHeight="1" thickBot="1">
      <c r="A15" s="296" t="s">
        <v>27</v>
      </c>
      <c r="B15" s="298" t="s">
        <v>34</v>
      </c>
      <c r="C15" s="299" t="s">
        <v>37</v>
      </c>
      <c r="D15" s="35" t="s">
        <v>17</v>
      </c>
      <c r="E15" s="36">
        <f>E19+E35</f>
        <v>36</v>
      </c>
      <c r="F15" s="36">
        <f aca="true" t="shared" si="0" ref="F15:U15">F19+F35</f>
        <v>36</v>
      </c>
      <c r="G15" s="36">
        <f t="shared" si="0"/>
        <v>36</v>
      </c>
      <c r="H15" s="36">
        <f t="shared" si="0"/>
        <v>36</v>
      </c>
      <c r="I15" s="36">
        <f t="shared" si="0"/>
        <v>36</v>
      </c>
      <c r="J15" s="36">
        <f t="shared" si="0"/>
        <v>36</v>
      </c>
      <c r="K15" s="36">
        <f t="shared" si="0"/>
        <v>36</v>
      </c>
      <c r="L15" s="36">
        <f t="shared" si="0"/>
        <v>36</v>
      </c>
      <c r="M15" s="36">
        <f t="shared" si="0"/>
        <v>36</v>
      </c>
      <c r="N15" s="36">
        <f t="shared" si="0"/>
        <v>36</v>
      </c>
      <c r="O15" s="36">
        <f t="shared" si="0"/>
        <v>36</v>
      </c>
      <c r="P15" s="36">
        <f t="shared" si="0"/>
        <v>36</v>
      </c>
      <c r="Q15" s="36">
        <f t="shared" si="0"/>
        <v>36</v>
      </c>
      <c r="R15" s="36">
        <f t="shared" si="0"/>
        <v>36</v>
      </c>
      <c r="S15" s="36">
        <f t="shared" si="0"/>
        <v>36</v>
      </c>
      <c r="T15" s="36">
        <f t="shared" si="0"/>
        <v>36</v>
      </c>
      <c r="U15" s="36">
        <f t="shared" si="0"/>
        <v>36</v>
      </c>
      <c r="V15" s="38">
        <f>SUM(E15:U15)</f>
        <v>612</v>
      </c>
      <c r="W15" s="39"/>
      <c r="X15" s="36">
        <f>SUM(X17,X45)</f>
        <v>36</v>
      </c>
      <c r="Y15" s="36">
        <f aca="true" t="shared" si="1" ref="Y15:AS15">SUM(Y17,Y45)</f>
        <v>36</v>
      </c>
      <c r="Z15" s="36">
        <f t="shared" si="1"/>
        <v>36</v>
      </c>
      <c r="AA15" s="36">
        <f t="shared" si="1"/>
        <v>36</v>
      </c>
      <c r="AB15" s="36">
        <f t="shared" si="1"/>
        <v>36</v>
      </c>
      <c r="AC15" s="36">
        <f t="shared" si="1"/>
        <v>36</v>
      </c>
      <c r="AD15" s="36">
        <f t="shared" si="1"/>
        <v>36</v>
      </c>
      <c r="AE15" s="36">
        <f t="shared" si="1"/>
        <v>36</v>
      </c>
      <c r="AF15" s="36">
        <f t="shared" si="1"/>
        <v>36</v>
      </c>
      <c r="AG15" s="36">
        <f t="shared" si="1"/>
        <v>36</v>
      </c>
      <c r="AH15" s="36">
        <f t="shared" si="1"/>
        <v>36</v>
      </c>
      <c r="AI15" s="36">
        <f t="shared" si="1"/>
        <v>36</v>
      </c>
      <c r="AJ15" s="36">
        <f t="shared" si="1"/>
        <v>36</v>
      </c>
      <c r="AK15" s="36">
        <f t="shared" si="1"/>
        <v>36</v>
      </c>
      <c r="AL15" s="36">
        <f t="shared" si="1"/>
        <v>36</v>
      </c>
      <c r="AM15" s="36">
        <f t="shared" si="1"/>
        <v>36</v>
      </c>
      <c r="AN15" s="36">
        <f t="shared" si="1"/>
        <v>36</v>
      </c>
      <c r="AO15" s="36">
        <f t="shared" si="1"/>
        <v>36</v>
      </c>
      <c r="AP15" s="36">
        <f t="shared" si="1"/>
        <v>36</v>
      </c>
      <c r="AQ15" s="36">
        <f t="shared" si="1"/>
        <v>36</v>
      </c>
      <c r="AR15" s="40"/>
      <c r="AS15" s="36">
        <f t="shared" si="1"/>
        <v>36</v>
      </c>
      <c r="AT15" s="37"/>
      <c r="AU15" s="41">
        <f>SUM(X15:AR15)</f>
        <v>720</v>
      </c>
      <c r="AV15" s="42"/>
      <c r="AW15" s="43"/>
      <c r="AX15" s="43"/>
      <c r="AY15" s="43"/>
      <c r="AZ15" s="43"/>
      <c r="BA15" s="43"/>
      <c r="BB15" s="43"/>
      <c r="BC15" s="169">
        <f aca="true" t="shared" si="2" ref="BC15:BC58">SUM(AU15,V15)</f>
        <v>1332</v>
      </c>
      <c r="BD15" s="6"/>
    </row>
    <row r="16" spans="1:56" ht="18" customHeight="1" thickBot="1">
      <c r="A16" s="297"/>
      <c r="B16" s="298"/>
      <c r="C16" s="299"/>
      <c r="D16" s="35" t="s">
        <v>18</v>
      </c>
      <c r="E16" s="36">
        <f>SUM(E20+E36)</f>
        <v>18</v>
      </c>
      <c r="F16" s="36">
        <f aca="true" t="shared" si="3" ref="F16:U16">SUM(F20+F36)</f>
        <v>18</v>
      </c>
      <c r="G16" s="36">
        <f t="shared" si="3"/>
        <v>18</v>
      </c>
      <c r="H16" s="36">
        <f t="shared" si="3"/>
        <v>18</v>
      </c>
      <c r="I16" s="36">
        <f t="shared" si="3"/>
        <v>18</v>
      </c>
      <c r="J16" s="36">
        <f t="shared" si="3"/>
        <v>18</v>
      </c>
      <c r="K16" s="36">
        <f t="shared" si="3"/>
        <v>18</v>
      </c>
      <c r="L16" s="36">
        <f t="shared" si="3"/>
        <v>18</v>
      </c>
      <c r="M16" s="36">
        <f t="shared" si="3"/>
        <v>18</v>
      </c>
      <c r="N16" s="36">
        <f t="shared" si="3"/>
        <v>18</v>
      </c>
      <c r="O16" s="36">
        <f t="shared" si="3"/>
        <v>18</v>
      </c>
      <c r="P16" s="36">
        <f t="shared" si="3"/>
        <v>18</v>
      </c>
      <c r="Q16" s="36">
        <f t="shared" si="3"/>
        <v>18</v>
      </c>
      <c r="R16" s="36">
        <f t="shared" si="3"/>
        <v>18</v>
      </c>
      <c r="S16" s="36">
        <f t="shared" si="3"/>
        <v>18</v>
      </c>
      <c r="T16" s="36">
        <f t="shared" si="3"/>
        <v>18</v>
      </c>
      <c r="U16" s="36">
        <f t="shared" si="3"/>
        <v>18</v>
      </c>
      <c r="V16" s="38">
        <f>V20+V36</f>
        <v>306</v>
      </c>
      <c r="W16" s="39"/>
      <c r="X16" s="36">
        <f>SUM(X18,X46)</f>
        <v>18</v>
      </c>
      <c r="Y16" s="36">
        <f aca="true" t="shared" si="4" ref="Y16:AS16">SUM(Y18,Y46)</f>
        <v>18</v>
      </c>
      <c r="Z16" s="36">
        <f t="shared" si="4"/>
        <v>18</v>
      </c>
      <c r="AA16" s="36">
        <f t="shared" si="4"/>
        <v>18</v>
      </c>
      <c r="AB16" s="36">
        <f t="shared" si="4"/>
        <v>18</v>
      </c>
      <c r="AC16" s="36">
        <f t="shared" si="4"/>
        <v>18</v>
      </c>
      <c r="AD16" s="36">
        <f t="shared" si="4"/>
        <v>18</v>
      </c>
      <c r="AE16" s="36">
        <f t="shared" si="4"/>
        <v>18</v>
      </c>
      <c r="AF16" s="36">
        <f t="shared" si="4"/>
        <v>18</v>
      </c>
      <c r="AG16" s="36">
        <f t="shared" si="4"/>
        <v>18</v>
      </c>
      <c r="AH16" s="36">
        <f t="shared" si="4"/>
        <v>18</v>
      </c>
      <c r="AI16" s="36">
        <f t="shared" si="4"/>
        <v>18</v>
      </c>
      <c r="AJ16" s="36">
        <f t="shared" si="4"/>
        <v>18</v>
      </c>
      <c r="AK16" s="36">
        <f t="shared" si="4"/>
        <v>18</v>
      </c>
      <c r="AL16" s="36">
        <f t="shared" si="4"/>
        <v>18</v>
      </c>
      <c r="AM16" s="36">
        <f t="shared" si="4"/>
        <v>18</v>
      </c>
      <c r="AN16" s="36">
        <f t="shared" si="4"/>
        <v>18</v>
      </c>
      <c r="AO16" s="36">
        <f t="shared" si="4"/>
        <v>18</v>
      </c>
      <c r="AP16" s="36">
        <f t="shared" si="4"/>
        <v>18</v>
      </c>
      <c r="AQ16" s="36">
        <f t="shared" si="4"/>
        <v>18</v>
      </c>
      <c r="AR16" s="40"/>
      <c r="AS16" s="36">
        <f t="shared" si="4"/>
        <v>18</v>
      </c>
      <c r="AT16" s="37"/>
      <c r="AU16" s="41">
        <f>SUM(X16:AR16)</f>
        <v>360</v>
      </c>
      <c r="AV16" s="42"/>
      <c r="AW16" s="43"/>
      <c r="AX16" s="43"/>
      <c r="AY16" s="43"/>
      <c r="AZ16" s="43"/>
      <c r="BA16" s="43"/>
      <c r="BB16" s="43"/>
      <c r="BC16" s="169">
        <f t="shared" si="2"/>
        <v>666</v>
      </c>
      <c r="BD16" s="6"/>
    </row>
    <row r="17" spans="1:56" ht="18" customHeight="1" thickBot="1">
      <c r="A17" s="297"/>
      <c r="B17" s="278" t="s">
        <v>72</v>
      </c>
      <c r="C17" s="278" t="s">
        <v>93</v>
      </c>
      <c r="D17" s="172" t="s">
        <v>17</v>
      </c>
      <c r="E17" s="173">
        <f>SUM(E19,E35)</f>
        <v>36</v>
      </c>
      <c r="F17" s="173">
        <f aca="true" t="shared" si="5" ref="F17:U17">SUM(F19,F35)</f>
        <v>36</v>
      </c>
      <c r="G17" s="173">
        <f t="shared" si="5"/>
        <v>36</v>
      </c>
      <c r="H17" s="173">
        <f t="shared" si="5"/>
        <v>36</v>
      </c>
      <c r="I17" s="173">
        <f t="shared" si="5"/>
        <v>36</v>
      </c>
      <c r="J17" s="173">
        <f t="shared" si="5"/>
        <v>36</v>
      </c>
      <c r="K17" s="173">
        <f t="shared" si="5"/>
        <v>36</v>
      </c>
      <c r="L17" s="173">
        <f t="shared" si="5"/>
        <v>36</v>
      </c>
      <c r="M17" s="173">
        <f t="shared" si="5"/>
        <v>36</v>
      </c>
      <c r="N17" s="173">
        <f t="shared" si="5"/>
        <v>36</v>
      </c>
      <c r="O17" s="173">
        <f t="shared" si="5"/>
        <v>36</v>
      </c>
      <c r="P17" s="173">
        <f t="shared" si="5"/>
        <v>36</v>
      </c>
      <c r="Q17" s="173">
        <f t="shared" si="5"/>
        <v>36</v>
      </c>
      <c r="R17" s="173">
        <f t="shared" si="5"/>
        <v>36</v>
      </c>
      <c r="S17" s="173">
        <f t="shared" si="5"/>
        <v>36</v>
      </c>
      <c r="T17" s="173">
        <f t="shared" si="5"/>
        <v>36</v>
      </c>
      <c r="U17" s="173">
        <f t="shared" si="5"/>
        <v>36</v>
      </c>
      <c r="V17" s="38">
        <f>SUM(E17:U17)</f>
        <v>612</v>
      </c>
      <c r="W17" s="39"/>
      <c r="X17" s="173">
        <f>SUM(X19,X35)</f>
        <v>32</v>
      </c>
      <c r="Y17" s="173">
        <f aca="true" t="shared" si="6" ref="Y17:AS17">SUM(Y19,Y35)</f>
        <v>32</v>
      </c>
      <c r="Z17" s="173">
        <f t="shared" si="6"/>
        <v>32</v>
      </c>
      <c r="AA17" s="173">
        <f t="shared" si="6"/>
        <v>32</v>
      </c>
      <c r="AB17" s="173">
        <f t="shared" si="6"/>
        <v>32</v>
      </c>
      <c r="AC17" s="173">
        <f t="shared" si="6"/>
        <v>32</v>
      </c>
      <c r="AD17" s="173">
        <f t="shared" si="6"/>
        <v>32</v>
      </c>
      <c r="AE17" s="173">
        <f t="shared" si="6"/>
        <v>32</v>
      </c>
      <c r="AF17" s="173">
        <f t="shared" si="6"/>
        <v>32</v>
      </c>
      <c r="AG17" s="173">
        <f t="shared" si="6"/>
        <v>32</v>
      </c>
      <c r="AH17" s="173">
        <f t="shared" si="6"/>
        <v>32</v>
      </c>
      <c r="AI17" s="173">
        <f t="shared" si="6"/>
        <v>32</v>
      </c>
      <c r="AJ17" s="173">
        <f t="shared" si="6"/>
        <v>32</v>
      </c>
      <c r="AK17" s="173">
        <f t="shared" si="6"/>
        <v>32</v>
      </c>
      <c r="AL17" s="173">
        <f t="shared" si="6"/>
        <v>32</v>
      </c>
      <c r="AM17" s="173">
        <f t="shared" si="6"/>
        <v>32</v>
      </c>
      <c r="AN17" s="173">
        <f t="shared" si="6"/>
        <v>32</v>
      </c>
      <c r="AO17" s="173">
        <f t="shared" si="6"/>
        <v>33</v>
      </c>
      <c r="AP17" s="173">
        <f t="shared" si="6"/>
        <v>34</v>
      </c>
      <c r="AQ17" s="173">
        <f t="shared" si="6"/>
        <v>34</v>
      </c>
      <c r="AR17" s="174"/>
      <c r="AS17" s="173">
        <f t="shared" si="6"/>
        <v>33</v>
      </c>
      <c r="AT17" s="37"/>
      <c r="AU17" s="183">
        <f>SUM(X17:AR17)</f>
        <v>645</v>
      </c>
      <c r="AV17" s="42"/>
      <c r="AW17" s="43"/>
      <c r="AX17" s="43"/>
      <c r="AY17" s="43"/>
      <c r="AZ17" s="43"/>
      <c r="BA17" s="43"/>
      <c r="BB17" s="43"/>
      <c r="BC17" s="169">
        <f t="shared" si="2"/>
        <v>1257</v>
      </c>
      <c r="BD17" s="6"/>
    </row>
    <row r="18" spans="1:56" ht="18" customHeight="1" thickBot="1">
      <c r="A18" s="297"/>
      <c r="B18" s="278"/>
      <c r="C18" s="278"/>
      <c r="D18" s="172" t="s">
        <v>18</v>
      </c>
      <c r="E18" s="173">
        <f>SUM(E20,E36)</f>
        <v>18</v>
      </c>
      <c r="F18" s="173">
        <f aca="true" t="shared" si="7" ref="F18:U18">SUM(F20,F36)</f>
        <v>18</v>
      </c>
      <c r="G18" s="173">
        <f t="shared" si="7"/>
        <v>18</v>
      </c>
      <c r="H18" s="173">
        <f t="shared" si="7"/>
        <v>18</v>
      </c>
      <c r="I18" s="173">
        <f t="shared" si="7"/>
        <v>18</v>
      </c>
      <c r="J18" s="173">
        <f t="shared" si="7"/>
        <v>18</v>
      </c>
      <c r="K18" s="173">
        <f t="shared" si="7"/>
        <v>18</v>
      </c>
      <c r="L18" s="173">
        <f t="shared" si="7"/>
        <v>18</v>
      </c>
      <c r="M18" s="173">
        <f t="shared" si="7"/>
        <v>18</v>
      </c>
      <c r="N18" s="173">
        <f t="shared" si="7"/>
        <v>18</v>
      </c>
      <c r="O18" s="173">
        <f t="shared" si="7"/>
        <v>18</v>
      </c>
      <c r="P18" s="173">
        <f t="shared" si="7"/>
        <v>18</v>
      </c>
      <c r="Q18" s="173">
        <f t="shared" si="7"/>
        <v>18</v>
      </c>
      <c r="R18" s="173">
        <f t="shared" si="7"/>
        <v>18</v>
      </c>
      <c r="S18" s="173">
        <f t="shared" si="7"/>
        <v>18</v>
      </c>
      <c r="T18" s="173">
        <f t="shared" si="7"/>
        <v>18</v>
      </c>
      <c r="U18" s="173">
        <f t="shared" si="7"/>
        <v>18</v>
      </c>
      <c r="V18" s="38">
        <f>SUM(E18:U18)</f>
        <v>306</v>
      </c>
      <c r="W18" s="39"/>
      <c r="X18" s="173">
        <f>SUM(X20,X36)</f>
        <v>16</v>
      </c>
      <c r="Y18" s="173">
        <f aca="true" t="shared" si="8" ref="Y18:AS18">SUM(Y20,Y36)</f>
        <v>16</v>
      </c>
      <c r="Z18" s="173">
        <f t="shared" si="8"/>
        <v>16</v>
      </c>
      <c r="AA18" s="173">
        <f t="shared" si="8"/>
        <v>16</v>
      </c>
      <c r="AB18" s="173">
        <f t="shared" si="8"/>
        <v>16</v>
      </c>
      <c r="AC18" s="173">
        <f t="shared" si="8"/>
        <v>16</v>
      </c>
      <c r="AD18" s="173">
        <f t="shared" si="8"/>
        <v>16</v>
      </c>
      <c r="AE18" s="173">
        <f t="shared" si="8"/>
        <v>16</v>
      </c>
      <c r="AF18" s="173">
        <f t="shared" si="8"/>
        <v>16</v>
      </c>
      <c r="AG18" s="173">
        <f t="shared" si="8"/>
        <v>16</v>
      </c>
      <c r="AH18" s="173">
        <f t="shared" si="8"/>
        <v>16</v>
      </c>
      <c r="AI18" s="173">
        <f t="shared" si="8"/>
        <v>16</v>
      </c>
      <c r="AJ18" s="173">
        <f t="shared" si="8"/>
        <v>17</v>
      </c>
      <c r="AK18" s="173">
        <f t="shared" si="8"/>
        <v>16</v>
      </c>
      <c r="AL18" s="173">
        <f t="shared" si="8"/>
        <v>17</v>
      </c>
      <c r="AM18" s="173">
        <f t="shared" si="8"/>
        <v>16</v>
      </c>
      <c r="AN18" s="173">
        <f t="shared" si="8"/>
        <v>16</v>
      </c>
      <c r="AO18" s="173">
        <f t="shared" si="8"/>
        <v>16</v>
      </c>
      <c r="AP18" s="173">
        <f t="shared" si="8"/>
        <v>17</v>
      </c>
      <c r="AQ18" s="173">
        <f t="shared" si="8"/>
        <v>16</v>
      </c>
      <c r="AR18" s="174"/>
      <c r="AS18" s="173">
        <f t="shared" si="8"/>
        <v>16</v>
      </c>
      <c r="AT18" s="37"/>
      <c r="AU18" s="183">
        <f>SUM(X18:AR18)</f>
        <v>323</v>
      </c>
      <c r="AV18" s="42"/>
      <c r="AW18" s="43"/>
      <c r="AX18" s="43"/>
      <c r="AY18" s="43"/>
      <c r="AZ18" s="43"/>
      <c r="BA18" s="43"/>
      <c r="BB18" s="43"/>
      <c r="BC18" s="169">
        <f t="shared" si="2"/>
        <v>629</v>
      </c>
      <c r="BD18" s="6"/>
    </row>
    <row r="19" spans="1:56" ht="18" customHeight="1" thickBot="1">
      <c r="A19" s="297"/>
      <c r="B19" s="280" t="s">
        <v>38</v>
      </c>
      <c r="C19" s="279" t="s">
        <v>24</v>
      </c>
      <c r="D19" s="47" t="s">
        <v>17</v>
      </c>
      <c r="E19" s="48">
        <f aca="true" t="shared" si="9" ref="E19:V20">E21+E23+E25+E27+E29+E31+E33</f>
        <v>22</v>
      </c>
      <c r="F19" s="48">
        <f t="shared" si="9"/>
        <v>24</v>
      </c>
      <c r="G19" s="48">
        <f t="shared" si="9"/>
        <v>22</v>
      </c>
      <c r="H19" s="48">
        <f t="shared" si="9"/>
        <v>24</v>
      </c>
      <c r="I19" s="48">
        <f t="shared" si="9"/>
        <v>22</v>
      </c>
      <c r="J19" s="48">
        <f t="shared" si="9"/>
        <v>24</v>
      </c>
      <c r="K19" s="48">
        <f t="shared" si="9"/>
        <v>22</v>
      </c>
      <c r="L19" s="48">
        <f t="shared" si="9"/>
        <v>24</v>
      </c>
      <c r="M19" s="48">
        <f t="shared" si="9"/>
        <v>22</v>
      </c>
      <c r="N19" s="48">
        <f t="shared" si="9"/>
        <v>24</v>
      </c>
      <c r="O19" s="48">
        <f t="shared" si="9"/>
        <v>23</v>
      </c>
      <c r="P19" s="48">
        <f t="shared" si="9"/>
        <v>24</v>
      </c>
      <c r="Q19" s="48">
        <f t="shared" si="9"/>
        <v>22</v>
      </c>
      <c r="R19" s="48">
        <f t="shared" si="9"/>
        <v>24</v>
      </c>
      <c r="S19" s="48">
        <f t="shared" si="9"/>
        <v>22</v>
      </c>
      <c r="T19" s="48">
        <f t="shared" si="9"/>
        <v>23</v>
      </c>
      <c r="U19" s="48">
        <f t="shared" si="9"/>
        <v>20</v>
      </c>
      <c r="V19" s="50">
        <f t="shared" si="9"/>
        <v>388</v>
      </c>
      <c r="W19" s="39"/>
      <c r="X19" s="48">
        <f>SUM(X21,X23,X25,X27,X29,X31,X33)</f>
        <v>22</v>
      </c>
      <c r="Y19" s="48">
        <f aca="true" t="shared" si="10" ref="Y19:AS19">SUM(Y21,Y23,Y25,Y27,Y29,Y31,Y33)</f>
        <v>22</v>
      </c>
      <c r="Z19" s="48">
        <f t="shared" si="10"/>
        <v>22</v>
      </c>
      <c r="AA19" s="48">
        <f t="shared" si="10"/>
        <v>22</v>
      </c>
      <c r="AB19" s="48">
        <f t="shared" si="10"/>
        <v>22</v>
      </c>
      <c r="AC19" s="48">
        <f t="shared" si="10"/>
        <v>22</v>
      </c>
      <c r="AD19" s="48">
        <f t="shared" si="10"/>
        <v>22</v>
      </c>
      <c r="AE19" s="48">
        <f t="shared" si="10"/>
        <v>22</v>
      </c>
      <c r="AF19" s="48">
        <f t="shared" si="10"/>
        <v>22</v>
      </c>
      <c r="AG19" s="48">
        <f t="shared" si="10"/>
        <v>22</v>
      </c>
      <c r="AH19" s="48">
        <f t="shared" si="10"/>
        <v>22</v>
      </c>
      <c r="AI19" s="48">
        <f t="shared" si="10"/>
        <v>20</v>
      </c>
      <c r="AJ19" s="48">
        <f t="shared" si="10"/>
        <v>22</v>
      </c>
      <c r="AK19" s="48">
        <f t="shared" si="10"/>
        <v>22</v>
      </c>
      <c r="AL19" s="48">
        <f t="shared" si="10"/>
        <v>22</v>
      </c>
      <c r="AM19" s="48">
        <f t="shared" si="10"/>
        <v>20</v>
      </c>
      <c r="AN19" s="48">
        <f t="shared" si="10"/>
        <v>24</v>
      </c>
      <c r="AO19" s="48">
        <f t="shared" si="10"/>
        <v>23</v>
      </c>
      <c r="AP19" s="48">
        <f t="shared" si="10"/>
        <v>24</v>
      </c>
      <c r="AQ19" s="48">
        <f t="shared" si="10"/>
        <v>24</v>
      </c>
      <c r="AR19" s="51"/>
      <c r="AS19" s="48">
        <f t="shared" si="10"/>
        <v>19</v>
      </c>
      <c r="AT19" s="56"/>
      <c r="AU19" s="183">
        <f>SUM(X19:AS19)</f>
        <v>462</v>
      </c>
      <c r="AV19" s="42"/>
      <c r="AW19" s="43"/>
      <c r="AX19" s="43"/>
      <c r="AY19" s="43"/>
      <c r="AZ19" s="43"/>
      <c r="BA19" s="43"/>
      <c r="BB19" s="43"/>
      <c r="BC19" s="169">
        <f t="shared" si="2"/>
        <v>850</v>
      </c>
      <c r="BD19" s="6"/>
    </row>
    <row r="20" spans="1:56" ht="18" customHeight="1" thickBot="1">
      <c r="A20" s="297"/>
      <c r="B20" s="280"/>
      <c r="C20" s="279"/>
      <c r="D20" s="47" t="s">
        <v>18</v>
      </c>
      <c r="E20" s="48">
        <f t="shared" si="9"/>
        <v>11</v>
      </c>
      <c r="F20" s="48">
        <f t="shared" si="9"/>
        <v>11</v>
      </c>
      <c r="G20" s="48">
        <f t="shared" si="9"/>
        <v>11</v>
      </c>
      <c r="H20" s="48">
        <f t="shared" si="9"/>
        <v>12</v>
      </c>
      <c r="I20" s="48">
        <f t="shared" si="9"/>
        <v>11</v>
      </c>
      <c r="J20" s="48">
        <f t="shared" si="9"/>
        <v>12</v>
      </c>
      <c r="K20" s="48">
        <f t="shared" si="9"/>
        <v>11</v>
      </c>
      <c r="L20" s="48">
        <f t="shared" si="9"/>
        <v>12</v>
      </c>
      <c r="M20" s="48">
        <f t="shared" si="9"/>
        <v>11</v>
      </c>
      <c r="N20" s="48">
        <f t="shared" si="9"/>
        <v>12</v>
      </c>
      <c r="O20" s="48">
        <f t="shared" si="9"/>
        <v>11</v>
      </c>
      <c r="P20" s="48">
        <f t="shared" si="9"/>
        <v>12</v>
      </c>
      <c r="Q20" s="48">
        <f t="shared" si="9"/>
        <v>10</v>
      </c>
      <c r="R20" s="48">
        <f t="shared" si="9"/>
        <v>12</v>
      </c>
      <c r="S20" s="48">
        <f t="shared" si="9"/>
        <v>11</v>
      </c>
      <c r="T20" s="48">
        <f t="shared" si="9"/>
        <v>12</v>
      </c>
      <c r="U20" s="48">
        <f t="shared" si="9"/>
        <v>12</v>
      </c>
      <c r="V20" s="50">
        <f t="shared" si="9"/>
        <v>194</v>
      </c>
      <c r="W20" s="39"/>
      <c r="X20" s="48">
        <f>SUM(X22,X24,X26,X28,X30,X32,X34)</f>
        <v>11</v>
      </c>
      <c r="Y20" s="48">
        <f aca="true" t="shared" si="11" ref="Y20:AS20">Y22+Y24+Y26+Y28+Y30+Y32+Y34</f>
        <v>11</v>
      </c>
      <c r="Z20" s="48">
        <f t="shared" si="11"/>
        <v>11</v>
      </c>
      <c r="AA20" s="48">
        <f t="shared" si="11"/>
        <v>11</v>
      </c>
      <c r="AB20" s="48">
        <f t="shared" si="11"/>
        <v>11</v>
      </c>
      <c r="AC20" s="48">
        <f t="shared" si="11"/>
        <v>11</v>
      </c>
      <c r="AD20" s="48">
        <f t="shared" si="11"/>
        <v>11</v>
      </c>
      <c r="AE20" s="48">
        <f t="shared" si="11"/>
        <v>11</v>
      </c>
      <c r="AF20" s="48">
        <f t="shared" si="11"/>
        <v>11</v>
      </c>
      <c r="AG20" s="48">
        <f t="shared" si="11"/>
        <v>11</v>
      </c>
      <c r="AH20" s="48">
        <f t="shared" si="11"/>
        <v>11</v>
      </c>
      <c r="AI20" s="48">
        <f t="shared" si="11"/>
        <v>10</v>
      </c>
      <c r="AJ20" s="48">
        <f t="shared" si="11"/>
        <v>12</v>
      </c>
      <c r="AK20" s="48">
        <f t="shared" si="11"/>
        <v>11</v>
      </c>
      <c r="AL20" s="48">
        <f t="shared" si="11"/>
        <v>11</v>
      </c>
      <c r="AM20" s="48">
        <f t="shared" si="11"/>
        <v>10</v>
      </c>
      <c r="AN20" s="48">
        <f t="shared" si="11"/>
        <v>12</v>
      </c>
      <c r="AO20" s="48">
        <f t="shared" si="11"/>
        <v>11</v>
      </c>
      <c r="AP20" s="48">
        <f t="shared" si="11"/>
        <v>11</v>
      </c>
      <c r="AQ20" s="48">
        <f t="shared" si="11"/>
        <v>11</v>
      </c>
      <c r="AR20" s="51"/>
      <c r="AS20" s="48">
        <f t="shared" si="11"/>
        <v>11</v>
      </c>
      <c r="AT20" s="37"/>
      <c r="AU20" s="183">
        <f>SUM(X20:AS20)</f>
        <v>231</v>
      </c>
      <c r="AV20" s="42"/>
      <c r="AW20" s="43"/>
      <c r="AX20" s="43"/>
      <c r="AY20" s="43"/>
      <c r="AZ20" s="43"/>
      <c r="BA20" s="43"/>
      <c r="BB20" s="43"/>
      <c r="BC20" s="169">
        <f t="shared" si="2"/>
        <v>425</v>
      </c>
      <c r="BD20" s="6"/>
    </row>
    <row r="21" spans="1:56" ht="18" customHeight="1" thickBot="1">
      <c r="A21" s="297"/>
      <c r="B21" s="293" t="s">
        <v>131</v>
      </c>
      <c r="C21" s="292" t="s">
        <v>21</v>
      </c>
      <c r="D21" s="54" t="s">
        <v>17</v>
      </c>
      <c r="E21" s="55">
        <v>2</v>
      </c>
      <c r="F21" s="55">
        <v>2</v>
      </c>
      <c r="G21" s="55">
        <v>2</v>
      </c>
      <c r="H21" s="55">
        <v>2</v>
      </c>
      <c r="I21" s="55">
        <v>2</v>
      </c>
      <c r="J21" s="55">
        <v>2</v>
      </c>
      <c r="K21" s="55">
        <v>2</v>
      </c>
      <c r="L21" s="55">
        <v>2</v>
      </c>
      <c r="M21" s="55">
        <v>2</v>
      </c>
      <c r="N21" s="55">
        <v>2</v>
      </c>
      <c r="O21" s="55">
        <v>2</v>
      </c>
      <c r="P21" s="55">
        <v>2</v>
      </c>
      <c r="Q21" s="55">
        <v>2</v>
      </c>
      <c r="R21" s="55">
        <v>2</v>
      </c>
      <c r="S21" s="55">
        <v>2</v>
      </c>
      <c r="T21" s="55">
        <v>2</v>
      </c>
      <c r="U21" s="55">
        <v>2</v>
      </c>
      <c r="V21" s="57">
        <f aca="true" t="shared" si="12" ref="V21:V34">SUM(E21:U21)</f>
        <v>34</v>
      </c>
      <c r="W21" s="39"/>
      <c r="X21" s="55">
        <v>2</v>
      </c>
      <c r="Y21" s="55">
        <v>2</v>
      </c>
      <c r="Z21" s="55">
        <v>2</v>
      </c>
      <c r="AA21" s="55">
        <v>2</v>
      </c>
      <c r="AB21" s="55">
        <v>2</v>
      </c>
      <c r="AC21" s="55">
        <v>2</v>
      </c>
      <c r="AD21" s="55">
        <v>2</v>
      </c>
      <c r="AE21" s="55">
        <v>2</v>
      </c>
      <c r="AF21" s="55">
        <v>2</v>
      </c>
      <c r="AG21" s="55">
        <v>2</v>
      </c>
      <c r="AH21" s="55">
        <v>2</v>
      </c>
      <c r="AI21" s="55">
        <v>2</v>
      </c>
      <c r="AJ21" s="55">
        <v>2</v>
      </c>
      <c r="AK21" s="55">
        <v>2</v>
      </c>
      <c r="AL21" s="55">
        <v>2</v>
      </c>
      <c r="AM21" s="55">
        <v>2</v>
      </c>
      <c r="AN21" s="55">
        <v>2</v>
      </c>
      <c r="AO21" s="56">
        <v>4</v>
      </c>
      <c r="AP21" s="55">
        <v>2</v>
      </c>
      <c r="AQ21" s="56">
        <v>2</v>
      </c>
      <c r="AR21" s="59"/>
      <c r="AS21" s="56">
        <v>2</v>
      </c>
      <c r="AT21" s="56"/>
      <c r="AU21" s="61">
        <f>SUM(X21:AS21)</f>
        <v>44</v>
      </c>
      <c r="AV21" s="42"/>
      <c r="AW21" s="43"/>
      <c r="AX21" s="43"/>
      <c r="AY21" s="43"/>
      <c r="AZ21" s="43"/>
      <c r="BA21" s="43"/>
      <c r="BB21" s="43"/>
      <c r="BC21" s="169">
        <f t="shared" si="2"/>
        <v>78</v>
      </c>
      <c r="BD21" s="6"/>
    </row>
    <row r="22" spans="1:56" ht="18" customHeight="1" thickBot="1">
      <c r="A22" s="297"/>
      <c r="B22" s="293"/>
      <c r="C22" s="292"/>
      <c r="D22" s="54" t="s">
        <v>18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55">
        <v>1</v>
      </c>
      <c r="R22" s="55">
        <v>1</v>
      </c>
      <c r="S22" s="55">
        <v>1</v>
      </c>
      <c r="T22" s="55">
        <v>1</v>
      </c>
      <c r="U22" s="55">
        <v>1</v>
      </c>
      <c r="V22" s="57">
        <f t="shared" si="12"/>
        <v>17</v>
      </c>
      <c r="W22" s="39"/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6">
        <v>1</v>
      </c>
      <c r="AP22" s="55">
        <v>1</v>
      </c>
      <c r="AQ22" s="56">
        <v>1</v>
      </c>
      <c r="AR22" s="59"/>
      <c r="AS22" s="56">
        <v>2</v>
      </c>
      <c r="AT22" s="37"/>
      <c r="AU22" s="61">
        <f aca="true" t="shared" si="13" ref="AU22:AU34">SUM(X22:AT22)</f>
        <v>22</v>
      </c>
      <c r="AV22" s="42"/>
      <c r="AW22" s="43"/>
      <c r="AX22" s="43"/>
      <c r="AY22" s="43"/>
      <c r="AZ22" s="43"/>
      <c r="BA22" s="43"/>
      <c r="BB22" s="43"/>
      <c r="BC22" s="169">
        <f t="shared" si="2"/>
        <v>39</v>
      </c>
      <c r="BD22" s="6"/>
    </row>
    <row r="23" spans="1:56" ht="18" customHeight="1" thickBot="1">
      <c r="A23" s="297"/>
      <c r="B23" s="293" t="s">
        <v>132</v>
      </c>
      <c r="C23" s="292" t="s">
        <v>22</v>
      </c>
      <c r="D23" s="54" t="s">
        <v>17</v>
      </c>
      <c r="E23" s="55">
        <v>2</v>
      </c>
      <c r="F23" s="55">
        <v>4</v>
      </c>
      <c r="G23" s="55">
        <v>2</v>
      </c>
      <c r="H23" s="55">
        <v>4</v>
      </c>
      <c r="I23" s="55">
        <v>2</v>
      </c>
      <c r="J23" s="55">
        <v>4</v>
      </c>
      <c r="K23" s="55">
        <v>2</v>
      </c>
      <c r="L23" s="55">
        <v>4</v>
      </c>
      <c r="M23" s="55">
        <v>2</v>
      </c>
      <c r="N23" s="55">
        <v>4</v>
      </c>
      <c r="O23" s="55">
        <v>2</v>
      </c>
      <c r="P23" s="55">
        <v>4</v>
      </c>
      <c r="Q23" s="55">
        <v>2</v>
      </c>
      <c r="R23" s="55">
        <v>4</v>
      </c>
      <c r="S23" s="55">
        <v>2</v>
      </c>
      <c r="T23" s="55">
        <v>4</v>
      </c>
      <c r="U23" s="55">
        <v>3</v>
      </c>
      <c r="V23" s="57">
        <f t="shared" si="12"/>
        <v>51</v>
      </c>
      <c r="W23" s="39"/>
      <c r="X23" s="55">
        <v>4</v>
      </c>
      <c r="Y23" s="55">
        <v>2</v>
      </c>
      <c r="Z23" s="55">
        <v>4</v>
      </c>
      <c r="AA23" s="55">
        <v>2</v>
      </c>
      <c r="AB23" s="55">
        <v>4</v>
      </c>
      <c r="AC23" s="55">
        <v>2</v>
      </c>
      <c r="AD23" s="55">
        <v>4</v>
      </c>
      <c r="AE23" s="55">
        <v>2</v>
      </c>
      <c r="AF23" s="55">
        <v>4</v>
      </c>
      <c r="AG23" s="55">
        <v>2</v>
      </c>
      <c r="AH23" s="55">
        <v>4</v>
      </c>
      <c r="AI23" s="55">
        <v>2</v>
      </c>
      <c r="AJ23" s="55">
        <v>4</v>
      </c>
      <c r="AK23" s="55">
        <v>4</v>
      </c>
      <c r="AL23" s="55">
        <v>4</v>
      </c>
      <c r="AM23" s="55">
        <v>2</v>
      </c>
      <c r="AN23" s="55">
        <v>4</v>
      </c>
      <c r="AO23" s="56">
        <v>2</v>
      </c>
      <c r="AP23" s="55">
        <v>4</v>
      </c>
      <c r="AQ23" s="56">
        <v>4</v>
      </c>
      <c r="AR23" s="59"/>
      <c r="AS23" s="56">
        <v>2</v>
      </c>
      <c r="AT23" s="37"/>
      <c r="AU23" s="61">
        <f t="shared" si="13"/>
        <v>66</v>
      </c>
      <c r="AV23" s="42"/>
      <c r="AW23" s="43"/>
      <c r="AX23" s="43"/>
      <c r="AY23" s="43"/>
      <c r="AZ23" s="43"/>
      <c r="BA23" s="43"/>
      <c r="BB23" s="43"/>
      <c r="BC23" s="169">
        <f t="shared" si="2"/>
        <v>117</v>
      </c>
      <c r="BD23" s="6"/>
    </row>
    <row r="24" spans="1:56" ht="18" customHeight="1" thickBot="1">
      <c r="A24" s="297"/>
      <c r="B24" s="293"/>
      <c r="C24" s="292"/>
      <c r="D24" s="54" t="s">
        <v>18</v>
      </c>
      <c r="E24" s="55">
        <v>1</v>
      </c>
      <c r="F24" s="55">
        <v>2</v>
      </c>
      <c r="G24" s="55">
        <v>1</v>
      </c>
      <c r="H24" s="55">
        <v>2</v>
      </c>
      <c r="I24" s="55">
        <v>1</v>
      </c>
      <c r="J24" s="55">
        <v>2</v>
      </c>
      <c r="K24" s="55">
        <v>1</v>
      </c>
      <c r="L24" s="55">
        <v>2</v>
      </c>
      <c r="M24" s="55">
        <v>1</v>
      </c>
      <c r="N24" s="55">
        <v>2</v>
      </c>
      <c r="O24" s="55">
        <v>1</v>
      </c>
      <c r="P24" s="55">
        <v>2</v>
      </c>
      <c r="Q24" s="55">
        <v>1</v>
      </c>
      <c r="R24" s="55">
        <v>2</v>
      </c>
      <c r="S24" s="55">
        <v>1</v>
      </c>
      <c r="T24" s="55">
        <v>2</v>
      </c>
      <c r="U24" s="55">
        <v>2</v>
      </c>
      <c r="V24" s="57">
        <f t="shared" si="12"/>
        <v>26</v>
      </c>
      <c r="W24" s="39"/>
      <c r="X24" s="55">
        <v>2</v>
      </c>
      <c r="Y24" s="55">
        <v>1</v>
      </c>
      <c r="Z24" s="55">
        <v>2</v>
      </c>
      <c r="AA24" s="55">
        <v>1</v>
      </c>
      <c r="AB24" s="55">
        <v>2</v>
      </c>
      <c r="AC24" s="55">
        <v>1</v>
      </c>
      <c r="AD24" s="55">
        <v>2</v>
      </c>
      <c r="AE24" s="55">
        <v>1</v>
      </c>
      <c r="AF24" s="55">
        <v>2</v>
      </c>
      <c r="AG24" s="55">
        <v>1</v>
      </c>
      <c r="AH24" s="55">
        <v>2</v>
      </c>
      <c r="AI24" s="55">
        <v>1</v>
      </c>
      <c r="AJ24" s="55">
        <v>2</v>
      </c>
      <c r="AK24" s="55">
        <v>1</v>
      </c>
      <c r="AL24" s="55">
        <v>2</v>
      </c>
      <c r="AM24" s="55">
        <v>1</v>
      </c>
      <c r="AN24" s="55">
        <v>2</v>
      </c>
      <c r="AO24" s="56">
        <v>1</v>
      </c>
      <c r="AP24" s="55">
        <v>2</v>
      </c>
      <c r="AQ24" s="56">
        <v>2</v>
      </c>
      <c r="AR24" s="59"/>
      <c r="AS24" s="56">
        <v>2</v>
      </c>
      <c r="AT24" s="37"/>
      <c r="AU24" s="61">
        <f t="shared" si="13"/>
        <v>33</v>
      </c>
      <c r="AV24" s="42"/>
      <c r="AW24" s="43"/>
      <c r="AX24" s="43"/>
      <c r="AY24" s="43"/>
      <c r="AZ24" s="43"/>
      <c r="BA24" s="43"/>
      <c r="BB24" s="43"/>
      <c r="BC24" s="169">
        <f t="shared" si="2"/>
        <v>59</v>
      </c>
      <c r="BD24" s="6"/>
    </row>
    <row r="25" spans="1:56" ht="18" customHeight="1" thickBot="1">
      <c r="A25" s="297"/>
      <c r="B25" s="293" t="s">
        <v>133</v>
      </c>
      <c r="C25" s="292" t="s">
        <v>23</v>
      </c>
      <c r="D25" s="54" t="s">
        <v>17</v>
      </c>
      <c r="E25" s="55">
        <v>4</v>
      </c>
      <c r="F25" s="55">
        <v>2</v>
      </c>
      <c r="G25" s="55">
        <v>4</v>
      </c>
      <c r="H25" s="55">
        <v>2</v>
      </c>
      <c r="I25" s="55">
        <v>4</v>
      </c>
      <c r="J25" s="55">
        <v>2</v>
      </c>
      <c r="K25" s="55">
        <v>4</v>
      </c>
      <c r="L25" s="55">
        <v>2</v>
      </c>
      <c r="M25" s="55">
        <v>4</v>
      </c>
      <c r="N25" s="55">
        <v>2</v>
      </c>
      <c r="O25" s="55">
        <v>4</v>
      </c>
      <c r="P25" s="55">
        <v>2</v>
      </c>
      <c r="Q25" s="55">
        <v>4</v>
      </c>
      <c r="R25" s="55">
        <v>2</v>
      </c>
      <c r="S25" s="55">
        <v>4</v>
      </c>
      <c r="T25" s="55">
        <v>2</v>
      </c>
      <c r="U25" s="55">
        <v>3</v>
      </c>
      <c r="V25" s="57">
        <f t="shared" si="12"/>
        <v>51</v>
      </c>
      <c r="W25" s="39"/>
      <c r="X25" s="55">
        <v>2</v>
      </c>
      <c r="Y25" s="55">
        <v>4</v>
      </c>
      <c r="Z25" s="55">
        <v>2</v>
      </c>
      <c r="AA25" s="55">
        <v>4</v>
      </c>
      <c r="AB25" s="55">
        <v>2</v>
      </c>
      <c r="AC25" s="55">
        <v>4</v>
      </c>
      <c r="AD25" s="55">
        <v>2</v>
      </c>
      <c r="AE25" s="55">
        <v>4</v>
      </c>
      <c r="AF25" s="55">
        <v>2</v>
      </c>
      <c r="AG25" s="55">
        <v>4</v>
      </c>
      <c r="AH25" s="55">
        <v>2</v>
      </c>
      <c r="AI25" s="55">
        <v>2</v>
      </c>
      <c r="AJ25" s="55">
        <v>2</v>
      </c>
      <c r="AK25" s="55">
        <v>2</v>
      </c>
      <c r="AL25" s="55">
        <v>2</v>
      </c>
      <c r="AM25" s="55">
        <v>2</v>
      </c>
      <c r="AN25" s="55">
        <v>2</v>
      </c>
      <c r="AO25" s="56">
        <v>5</v>
      </c>
      <c r="AP25" s="55">
        <v>6</v>
      </c>
      <c r="AQ25" s="56">
        <v>6</v>
      </c>
      <c r="AR25" s="59"/>
      <c r="AS25" s="56">
        <v>5</v>
      </c>
      <c r="AT25" s="37"/>
      <c r="AU25" s="61">
        <f t="shared" si="13"/>
        <v>66</v>
      </c>
      <c r="AV25" s="42"/>
      <c r="AW25" s="43"/>
      <c r="AX25" s="43"/>
      <c r="AY25" s="43"/>
      <c r="AZ25" s="43"/>
      <c r="BA25" s="43"/>
      <c r="BB25" s="43"/>
      <c r="BC25" s="169">
        <f t="shared" si="2"/>
        <v>117</v>
      </c>
      <c r="BD25" s="6"/>
    </row>
    <row r="26" spans="1:56" ht="18" customHeight="1" thickBot="1">
      <c r="A26" s="297"/>
      <c r="B26" s="293"/>
      <c r="C26" s="292"/>
      <c r="D26" s="54" t="s">
        <v>18</v>
      </c>
      <c r="E26" s="55">
        <v>2</v>
      </c>
      <c r="F26" s="55">
        <v>1</v>
      </c>
      <c r="G26" s="55">
        <v>2</v>
      </c>
      <c r="H26" s="55">
        <v>1</v>
      </c>
      <c r="I26" s="55">
        <v>2</v>
      </c>
      <c r="J26" s="55">
        <v>1</v>
      </c>
      <c r="K26" s="55">
        <v>2</v>
      </c>
      <c r="L26" s="55">
        <v>1</v>
      </c>
      <c r="M26" s="55">
        <v>2</v>
      </c>
      <c r="N26" s="55">
        <v>1</v>
      </c>
      <c r="O26" s="55">
        <v>2</v>
      </c>
      <c r="P26" s="55">
        <v>1</v>
      </c>
      <c r="Q26" s="55">
        <v>2</v>
      </c>
      <c r="R26" s="55">
        <v>1</v>
      </c>
      <c r="S26" s="55">
        <v>2</v>
      </c>
      <c r="T26" s="55">
        <v>1</v>
      </c>
      <c r="U26" s="55">
        <v>1</v>
      </c>
      <c r="V26" s="57">
        <f t="shared" si="12"/>
        <v>25</v>
      </c>
      <c r="W26" s="39"/>
      <c r="X26" s="55">
        <v>1</v>
      </c>
      <c r="Y26" s="55">
        <v>2</v>
      </c>
      <c r="Z26" s="55">
        <v>1</v>
      </c>
      <c r="AA26" s="55">
        <v>2</v>
      </c>
      <c r="AB26" s="55">
        <v>1</v>
      </c>
      <c r="AC26" s="55">
        <v>2</v>
      </c>
      <c r="AD26" s="55">
        <v>1</v>
      </c>
      <c r="AE26" s="55">
        <v>2</v>
      </c>
      <c r="AF26" s="55">
        <v>1</v>
      </c>
      <c r="AG26" s="55">
        <v>2</v>
      </c>
      <c r="AH26" s="55">
        <v>1</v>
      </c>
      <c r="AI26" s="55">
        <v>2</v>
      </c>
      <c r="AJ26" s="55">
        <v>1</v>
      </c>
      <c r="AK26" s="55">
        <v>2</v>
      </c>
      <c r="AL26" s="55">
        <v>1</v>
      </c>
      <c r="AM26" s="55">
        <v>2</v>
      </c>
      <c r="AN26" s="55">
        <v>1</v>
      </c>
      <c r="AO26" s="56">
        <v>2</v>
      </c>
      <c r="AP26" s="55">
        <v>2</v>
      </c>
      <c r="AQ26" s="56">
        <v>2</v>
      </c>
      <c r="AR26" s="59"/>
      <c r="AS26" s="56">
        <v>2</v>
      </c>
      <c r="AT26" s="37"/>
      <c r="AU26" s="61">
        <f t="shared" si="13"/>
        <v>33</v>
      </c>
      <c r="AV26" s="42"/>
      <c r="AW26" s="43"/>
      <c r="AX26" s="43"/>
      <c r="AY26" s="43"/>
      <c r="AZ26" s="43"/>
      <c r="BA26" s="43"/>
      <c r="BB26" s="43"/>
      <c r="BC26" s="169">
        <f t="shared" si="2"/>
        <v>58</v>
      </c>
      <c r="BD26" s="6"/>
    </row>
    <row r="27" spans="1:56" ht="18" customHeight="1" thickBot="1">
      <c r="A27" s="297"/>
      <c r="B27" s="293" t="s">
        <v>135</v>
      </c>
      <c r="C27" s="293" t="s">
        <v>170</v>
      </c>
      <c r="D27" s="54" t="s">
        <v>17</v>
      </c>
      <c r="E27" s="55">
        <v>6</v>
      </c>
      <c r="F27" s="55">
        <v>6</v>
      </c>
      <c r="G27" s="55">
        <v>6</v>
      </c>
      <c r="H27" s="55">
        <v>6</v>
      </c>
      <c r="I27" s="55">
        <v>6</v>
      </c>
      <c r="J27" s="55">
        <v>6</v>
      </c>
      <c r="K27" s="55">
        <v>6</v>
      </c>
      <c r="L27" s="55">
        <v>6</v>
      </c>
      <c r="M27" s="55">
        <v>6</v>
      </c>
      <c r="N27" s="55">
        <v>6</v>
      </c>
      <c r="O27" s="55">
        <v>6</v>
      </c>
      <c r="P27" s="55">
        <v>6</v>
      </c>
      <c r="Q27" s="55">
        <v>6</v>
      </c>
      <c r="R27" s="55">
        <v>6</v>
      </c>
      <c r="S27" s="55">
        <v>6</v>
      </c>
      <c r="T27" s="55">
        <v>6</v>
      </c>
      <c r="U27" s="55">
        <v>6</v>
      </c>
      <c r="V27" s="57">
        <v>102</v>
      </c>
      <c r="W27" s="39"/>
      <c r="X27" s="55">
        <v>6</v>
      </c>
      <c r="Y27" s="55">
        <v>6</v>
      </c>
      <c r="Z27" s="55">
        <v>6</v>
      </c>
      <c r="AA27" s="55">
        <v>6</v>
      </c>
      <c r="AB27" s="55">
        <v>8</v>
      </c>
      <c r="AC27" s="55">
        <v>6</v>
      </c>
      <c r="AD27" s="55">
        <v>6</v>
      </c>
      <c r="AE27" s="55">
        <v>6</v>
      </c>
      <c r="AF27" s="55">
        <v>6</v>
      </c>
      <c r="AG27" s="55">
        <v>8</v>
      </c>
      <c r="AH27" s="55">
        <v>6</v>
      </c>
      <c r="AI27" s="55">
        <v>6</v>
      </c>
      <c r="AJ27" s="55">
        <v>6</v>
      </c>
      <c r="AK27" s="55">
        <v>6</v>
      </c>
      <c r="AL27" s="55">
        <v>8</v>
      </c>
      <c r="AM27" s="55">
        <v>6</v>
      </c>
      <c r="AN27" s="55">
        <v>6</v>
      </c>
      <c r="AO27" s="56">
        <v>6</v>
      </c>
      <c r="AP27" s="55">
        <v>6</v>
      </c>
      <c r="AQ27" s="56">
        <v>6</v>
      </c>
      <c r="AR27" s="59"/>
      <c r="AS27" s="56">
        <v>6</v>
      </c>
      <c r="AT27" s="175"/>
      <c r="AU27" s="61">
        <f t="shared" si="13"/>
        <v>132</v>
      </c>
      <c r="AV27" s="42"/>
      <c r="AW27" s="43"/>
      <c r="AX27" s="43"/>
      <c r="AY27" s="43"/>
      <c r="AZ27" s="43"/>
      <c r="BA27" s="43"/>
      <c r="BB27" s="43"/>
      <c r="BC27" s="169">
        <f t="shared" si="2"/>
        <v>234</v>
      </c>
      <c r="BD27" s="6"/>
    </row>
    <row r="28" spans="1:56" ht="18" customHeight="1" thickBot="1">
      <c r="A28" s="297"/>
      <c r="B28" s="293"/>
      <c r="C28" s="293"/>
      <c r="D28" s="54" t="s">
        <v>18</v>
      </c>
      <c r="E28" s="55">
        <v>3</v>
      </c>
      <c r="F28" s="55">
        <v>3</v>
      </c>
      <c r="G28" s="55">
        <v>3</v>
      </c>
      <c r="H28" s="55">
        <v>3</v>
      </c>
      <c r="I28" s="55">
        <v>3</v>
      </c>
      <c r="J28" s="55">
        <v>3</v>
      </c>
      <c r="K28" s="55">
        <v>3</v>
      </c>
      <c r="L28" s="55">
        <v>3</v>
      </c>
      <c r="M28" s="55">
        <v>3</v>
      </c>
      <c r="N28" s="55">
        <v>3</v>
      </c>
      <c r="O28" s="55">
        <v>3</v>
      </c>
      <c r="P28" s="55">
        <v>3</v>
      </c>
      <c r="Q28" s="55">
        <v>3</v>
      </c>
      <c r="R28" s="55">
        <v>3</v>
      </c>
      <c r="S28" s="55">
        <v>3</v>
      </c>
      <c r="T28" s="55">
        <v>3</v>
      </c>
      <c r="U28" s="55">
        <v>3</v>
      </c>
      <c r="V28" s="57">
        <f t="shared" si="12"/>
        <v>51</v>
      </c>
      <c r="W28" s="39"/>
      <c r="X28" s="55">
        <v>3</v>
      </c>
      <c r="Y28" s="55">
        <v>3</v>
      </c>
      <c r="Z28" s="55">
        <v>3</v>
      </c>
      <c r="AA28" s="55">
        <v>3</v>
      </c>
      <c r="AB28" s="55">
        <v>4</v>
      </c>
      <c r="AC28" s="55">
        <v>3</v>
      </c>
      <c r="AD28" s="55">
        <v>3</v>
      </c>
      <c r="AE28" s="55">
        <v>3</v>
      </c>
      <c r="AF28" s="55">
        <v>3</v>
      </c>
      <c r="AG28" s="55">
        <v>4</v>
      </c>
      <c r="AH28" s="55">
        <v>3</v>
      </c>
      <c r="AI28" s="55">
        <v>3</v>
      </c>
      <c r="AJ28" s="55">
        <v>3</v>
      </c>
      <c r="AK28" s="55">
        <v>3</v>
      </c>
      <c r="AL28" s="55">
        <v>4</v>
      </c>
      <c r="AM28" s="55">
        <v>3</v>
      </c>
      <c r="AN28" s="55">
        <v>3</v>
      </c>
      <c r="AO28" s="56">
        <v>3</v>
      </c>
      <c r="AP28" s="55">
        <v>3</v>
      </c>
      <c r="AQ28" s="56">
        <v>3</v>
      </c>
      <c r="AR28" s="59"/>
      <c r="AS28" s="56">
        <v>3</v>
      </c>
      <c r="AT28" s="37"/>
      <c r="AU28" s="61">
        <f t="shared" si="13"/>
        <v>66</v>
      </c>
      <c r="AV28" s="42"/>
      <c r="AW28" s="43"/>
      <c r="AX28" s="43"/>
      <c r="AY28" s="43"/>
      <c r="AZ28" s="43"/>
      <c r="BA28" s="43"/>
      <c r="BB28" s="43"/>
      <c r="BC28" s="169">
        <f t="shared" si="2"/>
        <v>117</v>
      </c>
      <c r="BD28" s="6"/>
    </row>
    <row r="29" spans="1:56" ht="18" customHeight="1" thickBot="1">
      <c r="A29" s="297"/>
      <c r="B29" s="293" t="s">
        <v>134</v>
      </c>
      <c r="C29" s="292" t="s">
        <v>40</v>
      </c>
      <c r="D29" s="54" t="s">
        <v>17</v>
      </c>
      <c r="E29" s="55">
        <v>4</v>
      </c>
      <c r="F29" s="55">
        <v>4</v>
      </c>
      <c r="G29" s="55">
        <v>4</v>
      </c>
      <c r="H29" s="55">
        <v>4</v>
      </c>
      <c r="I29" s="55">
        <v>4</v>
      </c>
      <c r="J29" s="55">
        <v>4</v>
      </c>
      <c r="K29" s="55">
        <v>4</v>
      </c>
      <c r="L29" s="55">
        <v>4</v>
      </c>
      <c r="M29" s="55">
        <v>4</v>
      </c>
      <c r="N29" s="55">
        <v>4</v>
      </c>
      <c r="O29" s="55">
        <v>4</v>
      </c>
      <c r="P29" s="55">
        <v>4</v>
      </c>
      <c r="Q29" s="55">
        <v>4</v>
      </c>
      <c r="R29" s="55">
        <v>4</v>
      </c>
      <c r="S29" s="55">
        <v>4</v>
      </c>
      <c r="T29" s="55">
        <v>3</v>
      </c>
      <c r="U29" s="55">
        <v>2</v>
      </c>
      <c r="V29" s="57">
        <f t="shared" si="12"/>
        <v>65</v>
      </c>
      <c r="W29" s="39"/>
      <c r="X29" s="55">
        <v>2</v>
      </c>
      <c r="Y29" s="55">
        <v>2</v>
      </c>
      <c r="Z29" s="55">
        <v>2</v>
      </c>
      <c r="AA29" s="55">
        <v>2</v>
      </c>
      <c r="AB29" s="55">
        <v>2</v>
      </c>
      <c r="AC29" s="55">
        <v>2</v>
      </c>
      <c r="AD29" s="55">
        <v>2</v>
      </c>
      <c r="AE29" s="55">
        <v>4</v>
      </c>
      <c r="AF29" s="55">
        <v>2</v>
      </c>
      <c r="AG29" s="55">
        <v>2</v>
      </c>
      <c r="AH29" s="55">
        <v>2</v>
      </c>
      <c r="AI29" s="55">
        <v>4</v>
      </c>
      <c r="AJ29" s="55">
        <v>2</v>
      </c>
      <c r="AK29" s="55">
        <v>4</v>
      </c>
      <c r="AL29" s="55">
        <v>2</v>
      </c>
      <c r="AM29" s="55">
        <v>4</v>
      </c>
      <c r="AN29" s="55">
        <v>4</v>
      </c>
      <c r="AO29" s="56">
        <v>2</v>
      </c>
      <c r="AP29" s="55">
        <v>2</v>
      </c>
      <c r="AQ29" s="56">
        <v>2</v>
      </c>
      <c r="AR29" s="59"/>
      <c r="AS29" s="56">
        <v>2</v>
      </c>
      <c r="AT29" s="37"/>
      <c r="AU29" s="61">
        <f t="shared" si="13"/>
        <v>52</v>
      </c>
      <c r="AV29" s="42"/>
      <c r="AW29" s="43"/>
      <c r="AX29" s="43"/>
      <c r="AY29" s="43"/>
      <c r="AZ29" s="43"/>
      <c r="BA29" s="43"/>
      <c r="BB29" s="43"/>
      <c r="BC29" s="169">
        <f t="shared" si="2"/>
        <v>117</v>
      </c>
      <c r="BD29" s="6"/>
    </row>
    <row r="30" spans="1:56" ht="18" customHeight="1" thickBot="1">
      <c r="A30" s="297"/>
      <c r="B30" s="293"/>
      <c r="C30" s="292"/>
      <c r="D30" s="54" t="s">
        <v>18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>
        <v>2</v>
      </c>
      <c r="Q30" s="55">
        <v>1</v>
      </c>
      <c r="R30" s="55">
        <v>2</v>
      </c>
      <c r="S30" s="55">
        <v>2</v>
      </c>
      <c r="T30" s="55">
        <v>2</v>
      </c>
      <c r="U30" s="55">
        <v>2</v>
      </c>
      <c r="V30" s="57">
        <f t="shared" si="12"/>
        <v>33</v>
      </c>
      <c r="W30" s="39"/>
      <c r="X30" s="55">
        <v>1</v>
      </c>
      <c r="Y30" s="55">
        <v>1</v>
      </c>
      <c r="Z30" s="55">
        <v>1</v>
      </c>
      <c r="AA30" s="55">
        <v>1</v>
      </c>
      <c r="AB30" s="55">
        <v>1</v>
      </c>
      <c r="AC30" s="55">
        <v>1</v>
      </c>
      <c r="AD30" s="55">
        <v>1</v>
      </c>
      <c r="AE30" s="55">
        <v>2</v>
      </c>
      <c r="AF30" s="55">
        <v>1</v>
      </c>
      <c r="AG30" s="55">
        <v>1</v>
      </c>
      <c r="AH30" s="55">
        <v>1</v>
      </c>
      <c r="AI30" s="55">
        <v>1</v>
      </c>
      <c r="AJ30" s="55">
        <v>2</v>
      </c>
      <c r="AK30" s="55">
        <v>2</v>
      </c>
      <c r="AL30" s="55">
        <v>1</v>
      </c>
      <c r="AM30" s="55">
        <v>1</v>
      </c>
      <c r="AN30" s="55">
        <v>2</v>
      </c>
      <c r="AO30" s="56">
        <v>2</v>
      </c>
      <c r="AP30" s="55">
        <v>1</v>
      </c>
      <c r="AQ30" s="56">
        <v>1</v>
      </c>
      <c r="AR30" s="59"/>
      <c r="AS30" s="56">
        <v>1</v>
      </c>
      <c r="AT30" s="37"/>
      <c r="AU30" s="61">
        <f t="shared" si="13"/>
        <v>26</v>
      </c>
      <c r="AV30" s="42"/>
      <c r="AW30" s="43"/>
      <c r="AX30" s="43"/>
      <c r="AY30" s="43"/>
      <c r="AZ30" s="43"/>
      <c r="BA30" s="43"/>
      <c r="BB30" s="43"/>
      <c r="BC30" s="169">
        <f t="shared" si="2"/>
        <v>59</v>
      </c>
      <c r="BD30" s="6"/>
    </row>
    <row r="31" spans="1:56" ht="18" customHeight="1" thickBot="1">
      <c r="A31" s="297"/>
      <c r="B31" s="293" t="s">
        <v>136</v>
      </c>
      <c r="C31" s="292" t="s">
        <v>25</v>
      </c>
      <c r="D31" s="54" t="s">
        <v>17</v>
      </c>
      <c r="E31" s="55">
        <v>2</v>
      </c>
      <c r="F31" s="55">
        <v>4</v>
      </c>
      <c r="G31" s="55">
        <v>2</v>
      </c>
      <c r="H31" s="55">
        <v>4</v>
      </c>
      <c r="I31" s="55">
        <v>2</v>
      </c>
      <c r="J31" s="55">
        <v>4</v>
      </c>
      <c r="K31" s="55">
        <v>2</v>
      </c>
      <c r="L31" s="55">
        <v>4</v>
      </c>
      <c r="M31" s="55">
        <v>2</v>
      </c>
      <c r="N31" s="55">
        <v>4</v>
      </c>
      <c r="O31" s="55">
        <v>3</v>
      </c>
      <c r="P31" s="55">
        <v>4</v>
      </c>
      <c r="Q31" s="55">
        <v>2</v>
      </c>
      <c r="R31" s="55">
        <v>4</v>
      </c>
      <c r="S31" s="55">
        <v>2</v>
      </c>
      <c r="T31" s="55">
        <v>4</v>
      </c>
      <c r="U31" s="55">
        <v>2</v>
      </c>
      <c r="V31" s="57">
        <f t="shared" si="12"/>
        <v>51</v>
      </c>
      <c r="W31" s="39"/>
      <c r="X31" s="55">
        <v>4</v>
      </c>
      <c r="Y31" s="55">
        <v>4</v>
      </c>
      <c r="Z31" s="55">
        <v>4</v>
      </c>
      <c r="AA31" s="55">
        <v>4</v>
      </c>
      <c r="AB31" s="55">
        <v>2</v>
      </c>
      <c r="AC31" s="55">
        <v>4</v>
      </c>
      <c r="AD31" s="55">
        <v>4</v>
      </c>
      <c r="AE31" s="55">
        <v>2</v>
      </c>
      <c r="AF31" s="55">
        <v>4</v>
      </c>
      <c r="AG31" s="55">
        <v>2</v>
      </c>
      <c r="AH31" s="55">
        <v>4</v>
      </c>
      <c r="AI31" s="55">
        <v>2</v>
      </c>
      <c r="AJ31" s="55">
        <v>4</v>
      </c>
      <c r="AK31" s="55">
        <v>2</v>
      </c>
      <c r="AL31" s="55">
        <v>2</v>
      </c>
      <c r="AM31" s="55">
        <v>2</v>
      </c>
      <c r="AN31" s="55">
        <v>4</v>
      </c>
      <c r="AO31" s="56">
        <v>2</v>
      </c>
      <c r="AP31" s="55">
        <v>4</v>
      </c>
      <c r="AQ31" s="56">
        <v>4</v>
      </c>
      <c r="AR31" s="59"/>
      <c r="AS31" s="56">
        <v>2</v>
      </c>
      <c r="AT31" s="37"/>
      <c r="AU31" s="61">
        <f t="shared" si="13"/>
        <v>66</v>
      </c>
      <c r="AV31" s="42"/>
      <c r="AW31" s="43"/>
      <c r="AX31" s="43"/>
      <c r="AY31" s="43"/>
      <c r="AZ31" s="43"/>
      <c r="BA31" s="43"/>
      <c r="BB31" s="43"/>
      <c r="BC31" s="169">
        <f t="shared" si="2"/>
        <v>117</v>
      </c>
      <c r="BD31" s="6"/>
    </row>
    <row r="32" spans="1:56" ht="18" customHeight="1" thickBot="1">
      <c r="A32" s="297"/>
      <c r="B32" s="293"/>
      <c r="C32" s="292"/>
      <c r="D32" s="54" t="s">
        <v>18</v>
      </c>
      <c r="E32" s="55">
        <v>1</v>
      </c>
      <c r="F32" s="55">
        <v>1</v>
      </c>
      <c r="G32" s="55">
        <v>1</v>
      </c>
      <c r="H32" s="55">
        <v>2</v>
      </c>
      <c r="I32" s="55">
        <v>1</v>
      </c>
      <c r="J32" s="55">
        <v>2</v>
      </c>
      <c r="K32" s="55">
        <v>1</v>
      </c>
      <c r="L32" s="55">
        <v>2</v>
      </c>
      <c r="M32" s="55">
        <v>1</v>
      </c>
      <c r="N32" s="55">
        <v>2</v>
      </c>
      <c r="O32" s="55">
        <v>1</v>
      </c>
      <c r="P32" s="55">
        <v>2</v>
      </c>
      <c r="Q32" s="55">
        <v>1</v>
      </c>
      <c r="R32" s="55">
        <v>2</v>
      </c>
      <c r="S32" s="55">
        <v>1</v>
      </c>
      <c r="T32" s="55">
        <v>2</v>
      </c>
      <c r="U32" s="55">
        <v>2</v>
      </c>
      <c r="V32" s="57">
        <f t="shared" si="12"/>
        <v>25</v>
      </c>
      <c r="W32" s="39"/>
      <c r="X32" s="55">
        <v>2</v>
      </c>
      <c r="Y32" s="55">
        <v>2</v>
      </c>
      <c r="Z32" s="55">
        <v>2</v>
      </c>
      <c r="AA32" s="55">
        <v>2</v>
      </c>
      <c r="AB32" s="55">
        <v>1</v>
      </c>
      <c r="AC32" s="55">
        <v>2</v>
      </c>
      <c r="AD32" s="55">
        <v>2</v>
      </c>
      <c r="AE32" s="55">
        <v>1</v>
      </c>
      <c r="AF32" s="55">
        <v>2</v>
      </c>
      <c r="AG32" s="55">
        <v>1</v>
      </c>
      <c r="AH32" s="55">
        <v>2</v>
      </c>
      <c r="AI32" s="55">
        <v>1</v>
      </c>
      <c r="AJ32" s="55">
        <v>2</v>
      </c>
      <c r="AK32" s="55">
        <v>1</v>
      </c>
      <c r="AL32" s="55">
        <v>2</v>
      </c>
      <c r="AM32" s="55">
        <v>1</v>
      </c>
      <c r="AN32" s="55">
        <v>2</v>
      </c>
      <c r="AO32" s="56">
        <v>1</v>
      </c>
      <c r="AP32" s="55">
        <v>2</v>
      </c>
      <c r="AQ32" s="56">
        <v>1</v>
      </c>
      <c r="AR32" s="59"/>
      <c r="AS32" s="56">
        <v>1</v>
      </c>
      <c r="AT32" s="37"/>
      <c r="AU32" s="61">
        <f t="shared" si="13"/>
        <v>33</v>
      </c>
      <c r="AV32" s="42"/>
      <c r="AW32" s="43"/>
      <c r="AX32" s="43"/>
      <c r="AY32" s="43"/>
      <c r="AZ32" s="43"/>
      <c r="BA32" s="43"/>
      <c r="BB32" s="43"/>
      <c r="BC32" s="169">
        <f t="shared" si="2"/>
        <v>58</v>
      </c>
      <c r="BD32" s="6"/>
    </row>
    <row r="33" spans="1:56" ht="18" customHeight="1" thickBot="1">
      <c r="A33" s="297"/>
      <c r="B33" s="293" t="s">
        <v>137</v>
      </c>
      <c r="C33" s="292" t="s">
        <v>51</v>
      </c>
      <c r="D33" s="54" t="s">
        <v>17</v>
      </c>
      <c r="E33" s="55">
        <v>2</v>
      </c>
      <c r="F33" s="55">
        <v>2</v>
      </c>
      <c r="G33" s="55">
        <v>2</v>
      </c>
      <c r="H33" s="55">
        <v>2</v>
      </c>
      <c r="I33" s="55">
        <v>2</v>
      </c>
      <c r="J33" s="55">
        <v>2</v>
      </c>
      <c r="K33" s="55">
        <v>2</v>
      </c>
      <c r="L33" s="55">
        <v>2</v>
      </c>
      <c r="M33" s="55">
        <v>2</v>
      </c>
      <c r="N33" s="55">
        <v>2</v>
      </c>
      <c r="O33" s="55">
        <v>2</v>
      </c>
      <c r="P33" s="55">
        <v>2</v>
      </c>
      <c r="Q33" s="55">
        <v>2</v>
      </c>
      <c r="R33" s="55">
        <v>2</v>
      </c>
      <c r="S33" s="55">
        <v>2</v>
      </c>
      <c r="T33" s="55">
        <v>2</v>
      </c>
      <c r="U33" s="55">
        <v>2</v>
      </c>
      <c r="V33" s="57">
        <f t="shared" si="12"/>
        <v>34</v>
      </c>
      <c r="W33" s="39"/>
      <c r="X33" s="55">
        <v>2</v>
      </c>
      <c r="Y33" s="55">
        <v>2</v>
      </c>
      <c r="Z33" s="55">
        <v>2</v>
      </c>
      <c r="AA33" s="55">
        <v>2</v>
      </c>
      <c r="AB33" s="55">
        <v>2</v>
      </c>
      <c r="AC33" s="55">
        <v>2</v>
      </c>
      <c r="AD33" s="55">
        <v>2</v>
      </c>
      <c r="AE33" s="55">
        <v>2</v>
      </c>
      <c r="AF33" s="55">
        <v>2</v>
      </c>
      <c r="AG33" s="55">
        <v>2</v>
      </c>
      <c r="AH33" s="55">
        <v>2</v>
      </c>
      <c r="AI33" s="55">
        <v>2</v>
      </c>
      <c r="AJ33" s="55">
        <v>2</v>
      </c>
      <c r="AK33" s="55">
        <v>2</v>
      </c>
      <c r="AL33" s="55">
        <v>2</v>
      </c>
      <c r="AM33" s="55">
        <v>2</v>
      </c>
      <c r="AN33" s="55">
        <v>2</v>
      </c>
      <c r="AO33" s="56">
        <v>2</v>
      </c>
      <c r="AP33" s="55"/>
      <c r="AQ33" s="56"/>
      <c r="AR33" s="59"/>
      <c r="AS33" s="56"/>
      <c r="AT33" s="37"/>
      <c r="AU33" s="61">
        <f t="shared" si="13"/>
        <v>36</v>
      </c>
      <c r="AV33" s="42"/>
      <c r="AW33" s="43"/>
      <c r="AX33" s="43"/>
      <c r="AY33" s="43"/>
      <c r="AZ33" s="43"/>
      <c r="BA33" s="43"/>
      <c r="BB33" s="43"/>
      <c r="BC33" s="169">
        <f t="shared" si="2"/>
        <v>70</v>
      </c>
      <c r="BD33" s="6"/>
    </row>
    <row r="34" spans="1:56" ht="19.5" customHeight="1" thickBot="1">
      <c r="A34" s="297"/>
      <c r="B34" s="293"/>
      <c r="C34" s="292"/>
      <c r="D34" s="54" t="s">
        <v>18</v>
      </c>
      <c r="E34" s="55">
        <v>1</v>
      </c>
      <c r="F34" s="55">
        <v>1</v>
      </c>
      <c r="G34" s="55">
        <v>1</v>
      </c>
      <c r="H34" s="55">
        <v>1</v>
      </c>
      <c r="I34" s="55">
        <v>1</v>
      </c>
      <c r="J34" s="55">
        <v>1</v>
      </c>
      <c r="K34" s="55">
        <v>1</v>
      </c>
      <c r="L34" s="55">
        <v>1</v>
      </c>
      <c r="M34" s="55">
        <v>1</v>
      </c>
      <c r="N34" s="55">
        <v>1</v>
      </c>
      <c r="O34" s="55">
        <v>1</v>
      </c>
      <c r="P34" s="55">
        <v>1</v>
      </c>
      <c r="Q34" s="55">
        <v>1</v>
      </c>
      <c r="R34" s="55">
        <v>1</v>
      </c>
      <c r="S34" s="55">
        <v>1</v>
      </c>
      <c r="T34" s="55">
        <v>1</v>
      </c>
      <c r="U34" s="55">
        <v>1</v>
      </c>
      <c r="V34" s="57">
        <f t="shared" si="12"/>
        <v>17</v>
      </c>
      <c r="W34" s="39"/>
      <c r="X34" s="55">
        <v>1</v>
      </c>
      <c r="Y34" s="55">
        <v>1</v>
      </c>
      <c r="Z34" s="55">
        <v>1</v>
      </c>
      <c r="AA34" s="55">
        <v>1</v>
      </c>
      <c r="AB34" s="55">
        <v>1</v>
      </c>
      <c r="AC34" s="55">
        <v>1</v>
      </c>
      <c r="AD34" s="55">
        <v>1</v>
      </c>
      <c r="AE34" s="55">
        <v>1</v>
      </c>
      <c r="AF34" s="55">
        <v>1</v>
      </c>
      <c r="AG34" s="55">
        <v>1</v>
      </c>
      <c r="AH34" s="55">
        <v>1</v>
      </c>
      <c r="AI34" s="55">
        <v>1</v>
      </c>
      <c r="AJ34" s="55">
        <v>1</v>
      </c>
      <c r="AK34" s="55">
        <v>1</v>
      </c>
      <c r="AL34" s="55"/>
      <c r="AM34" s="55">
        <v>1</v>
      </c>
      <c r="AN34" s="55">
        <v>1</v>
      </c>
      <c r="AO34" s="56">
        <v>1</v>
      </c>
      <c r="AP34" s="55"/>
      <c r="AQ34" s="56">
        <v>1</v>
      </c>
      <c r="AR34" s="59"/>
      <c r="AS34" s="56"/>
      <c r="AT34" s="37"/>
      <c r="AU34" s="61">
        <f t="shared" si="13"/>
        <v>18</v>
      </c>
      <c r="AV34" s="42"/>
      <c r="AW34" s="43"/>
      <c r="AX34" s="43"/>
      <c r="AY34" s="43"/>
      <c r="AZ34" s="43"/>
      <c r="BA34" s="43"/>
      <c r="BB34" s="43"/>
      <c r="BC34" s="169">
        <f t="shared" si="2"/>
        <v>35</v>
      </c>
      <c r="BD34" s="6"/>
    </row>
    <row r="35" spans="1:56" ht="18" customHeight="1" thickBot="1">
      <c r="A35" s="297"/>
      <c r="B35" s="291" t="s">
        <v>39</v>
      </c>
      <c r="C35" s="278" t="s">
        <v>26</v>
      </c>
      <c r="D35" s="63" t="s">
        <v>17</v>
      </c>
      <c r="E35" s="63">
        <f>E37+E39+E41+E43+E47</f>
        <v>14</v>
      </c>
      <c r="F35" s="63">
        <f aca="true" t="shared" si="14" ref="F35:U35">F37+F39+F41+F43+F47</f>
        <v>12</v>
      </c>
      <c r="G35" s="63">
        <f t="shared" si="14"/>
        <v>14</v>
      </c>
      <c r="H35" s="63">
        <f t="shared" si="14"/>
        <v>12</v>
      </c>
      <c r="I35" s="63">
        <f t="shared" si="14"/>
        <v>14</v>
      </c>
      <c r="J35" s="63">
        <f t="shared" si="14"/>
        <v>12</v>
      </c>
      <c r="K35" s="63">
        <f t="shared" si="14"/>
        <v>14</v>
      </c>
      <c r="L35" s="63">
        <f t="shared" si="14"/>
        <v>12</v>
      </c>
      <c r="M35" s="63">
        <f t="shared" si="14"/>
        <v>14</v>
      </c>
      <c r="N35" s="63">
        <f t="shared" si="14"/>
        <v>12</v>
      </c>
      <c r="O35" s="63">
        <f t="shared" si="14"/>
        <v>13</v>
      </c>
      <c r="P35" s="63">
        <f t="shared" si="14"/>
        <v>12</v>
      </c>
      <c r="Q35" s="63">
        <f t="shared" si="14"/>
        <v>14</v>
      </c>
      <c r="R35" s="63">
        <f t="shared" si="14"/>
        <v>12</v>
      </c>
      <c r="S35" s="63">
        <f t="shared" si="14"/>
        <v>14</v>
      </c>
      <c r="T35" s="63">
        <f t="shared" si="14"/>
        <v>13</v>
      </c>
      <c r="U35" s="63">
        <f t="shared" si="14"/>
        <v>16</v>
      </c>
      <c r="V35" s="50">
        <f>V37+V39+V41+V43+V47+V49+V51</f>
        <v>224</v>
      </c>
      <c r="W35" s="39"/>
      <c r="X35" s="63">
        <f>X37+X39+X41+X43</f>
        <v>10</v>
      </c>
      <c r="Y35" s="63">
        <f aca="true" t="shared" si="15" ref="Y35:AS35">Y37+Y39+Y41+Y43</f>
        <v>10</v>
      </c>
      <c r="Z35" s="63">
        <f t="shared" si="15"/>
        <v>10</v>
      </c>
      <c r="AA35" s="63">
        <f t="shared" si="15"/>
        <v>10</v>
      </c>
      <c r="AB35" s="63">
        <f t="shared" si="15"/>
        <v>10</v>
      </c>
      <c r="AC35" s="63">
        <f t="shared" si="15"/>
        <v>10</v>
      </c>
      <c r="AD35" s="63">
        <f t="shared" si="15"/>
        <v>10</v>
      </c>
      <c r="AE35" s="63">
        <f t="shared" si="15"/>
        <v>10</v>
      </c>
      <c r="AF35" s="63">
        <f t="shared" si="15"/>
        <v>10</v>
      </c>
      <c r="AG35" s="63">
        <f t="shared" si="15"/>
        <v>10</v>
      </c>
      <c r="AH35" s="63">
        <f t="shared" si="15"/>
        <v>10</v>
      </c>
      <c r="AI35" s="63">
        <f t="shared" si="15"/>
        <v>12</v>
      </c>
      <c r="AJ35" s="63">
        <f t="shared" si="15"/>
        <v>10</v>
      </c>
      <c r="AK35" s="63">
        <f t="shared" si="15"/>
        <v>10</v>
      </c>
      <c r="AL35" s="63">
        <f t="shared" si="15"/>
        <v>10</v>
      </c>
      <c r="AM35" s="63">
        <f t="shared" si="15"/>
        <v>12</v>
      </c>
      <c r="AN35" s="63">
        <f t="shared" si="15"/>
        <v>8</v>
      </c>
      <c r="AO35" s="63">
        <f t="shared" si="15"/>
        <v>10</v>
      </c>
      <c r="AP35" s="63">
        <f t="shared" si="15"/>
        <v>10</v>
      </c>
      <c r="AQ35" s="63">
        <f t="shared" si="15"/>
        <v>10</v>
      </c>
      <c r="AR35" s="64"/>
      <c r="AS35" s="63">
        <f t="shared" si="15"/>
        <v>14</v>
      </c>
      <c r="AT35" s="56"/>
      <c r="AU35" s="50">
        <f>SUM(X35:AS35)</f>
        <v>216</v>
      </c>
      <c r="AV35" s="42"/>
      <c r="AW35" s="43"/>
      <c r="AX35" s="43"/>
      <c r="AY35" s="43"/>
      <c r="AZ35" s="43"/>
      <c r="BA35" s="43"/>
      <c r="BB35" s="43"/>
      <c r="BC35" s="169">
        <f t="shared" si="2"/>
        <v>440</v>
      </c>
      <c r="BD35" s="6"/>
    </row>
    <row r="36" spans="1:56" ht="18" customHeight="1" thickBot="1">
      <c r="A36" s="297"/>
      <c r="B36" s="291"/>
      <c r="C36" s="278"/>
      <c r="D36" s="63" t="s">
        <v>18</v>
      </c>
      <c r="E36" s="63">
        <f aca="true" t="shared" si="16" ref="E36:U36">E38+E40+E42+E44+E48</f>
        <v>7</v>
      </c>
      <c r="F36" s="63">
        <f t="shared" si="16"/>
        <v>7</v>
      </c>
      <c r="G36" s="63">
        <f t="shared" si="16"/>
        <v>7</v>
      </c>
      <c r="H36" s="63">
        <f t="shared" si="16"/>
        <v>6</v>
      </c>
      <c r="I36" s="63">
        <f t="shared" si="16"/>
        <v>7</v>
      </c>
      <c r="J36" s="63">
        <f t="shared" si="16"/>
        <v>6</v>
      </c>
      <c r="K36" s="63">
        <f t="shared" si="16"/>
        <v>7</v>
      </c>
      <c r="L36" s="63">
        <f t="shared" si="16"/>
        <v>6</v>
      </c>
      <c r="M36" s="63">
        <f t="shared" si="16"/>
        <v>7</v>
      </c>
      <c r="N36" s="63">
        <f t="shared" si="16"/>
        <v>6</v>
      </c>
      <c r="O36" s="63">
        <f t="shared" si="16"/>
        <v>7</v>
      </c>
      <c r="P36" s="63">
        <f t="shared" si="16"/>
        <v>6</v>
      </c>
      <c r="Q36" s="63">
        <f t="shared" si="16"/>
        <v>8</v>
      </c>
      <c r="R36" s="63">
        <f t="shared" si="16"/>
        <v>6</v>
      </c>
      <c r="S36" s="63">
        <f t="shared" si="16"/>
        <v>7</v>
      </c>
      <c r="T36" s="63">
        <f t="shared" si="16"/>
        <v>6</v>
      </c>
      <c r="U36" s="63">
        <f t="shared" si="16"/>
        <v>6</v>
      </c>
      <c r="V36" s="50">
        <f>V38+V40+V42+V44+V48+V50+V52</f>
        <v>112</v>
      </c>
      <c r="W36" s="65"/>
      <c r="X36" s="66">
        <f aca="true" t="shared" si="17" ref="X36:AS36">X38+X40+X42+X44</f>
        <v>5</v>
      </c>
      <c r="Y36" s="66">
        <f t="shared" si="17"/>
        <v>5</v>
      </c>
      <c r="Z36" s="66">
        <f t="shared" si="17"/>
        <v>5</v>
      </c>
      <c r="AA36" s="66">
        <f t="shared" si="17"/>
        <v>5</v>
      </c>
      <c r="AB36" s="66">
        <f t="shared" si="17"/>
        <v>5</v>
      </c>
      <c r="AC36" s="66">
        <f t="shared" si="17"/>
        <v>5</v>
      </c>
      <c r="AD36" s="66">
        <f t="shared" si="17"/>
        <v>5</v>
      </c>
      <c r="AE36" s="66">
        <f t="shared" si="17"/>
        <v>5</v>
      </c>
      <c r="AF36" s="66">
        <f t="shared" si="17"/>
        <v>5</v>
      </c>
      <c r="AG36" s="66">
        <f t="shared" si="17"/>
        <v>5</v>
      </c>
      <c r="AH36" s="66">
        <f t="shared" si="17"/>
        <v>5</v>
      </c>
      <c r="AI36" s="66">
        <f t="shared" si="17"/>
        <v>6</v>
      </c>
      <c r="AJ36" s="66">
        <f t="shared" si="17"/>
        <v>5</v>
      </c>
      <c r="AK36" s="66">
        <f t="shared" si="17"/>
        <v>5</v>
      </c>
      <c r="AL36" s="66">
        <f t="shared" si="17"/>
        <v>6</v>
      </c>
      <c r="AM36" s="66">
        <f t="shared" si="17"/>
        <v>6</v>
      </c>
      <c r="AN36" s="66">
        <f t="shared" si="17"/>
        <v>4</v>
      </c>
      <c r="AO36" s="66">
        <f t="shared" si="17"/>
        <v>5</v>
      </c>
      <c r="AP36" s="66">
        <f t="shared" si="17"/>
        <v>6</v>
      </c>
      <c r="AQ36" s="66">
        <f t="shared" si="17"/>
        <v>5</v>
      </c>
      <c r="AR36" s="58"/>
      <c r="AS36" s="66">
        <f t="shared" si="17"/>
        <v>5</v>
      </c>
      <c r="AT36" s="56"/>
      <c r="AU36" s="50">
        <f>SUM(X36:AS36)</f>
        <v>108</v>
      </c>
      <c r="AV36" s="42"/>
      <c r="AW36" s="43"/>
      <c r="AX36" s="43"/>
      <c r="AY36" s="43"/>
      <c r="AZ36" s="43"/>
      <c r="BA36" s="43"/>
      <c r="BB36" s="43"/>
      <c r="BC36" s="169">
        <f t="shared" si="2"/>
        <v>220</v>
      </c>
      <c r="BD36" s="6"/>
    </row>
    <row r="37" spans="1:56" ht="18" customHeight="1" thickBot="1">
      <c r="A37" s="297"/>
      <c r="B37" s="293" t="s">
        <v>138</v>
      </c>
      <c r="C37" s="292" t="s">
        <v>52</v>
      </c>
      <c r="D37" s="54" t="s">
        <v>17</v>
      </c>
      <c r="E37" s="55">
        <v>2</v>
      </c>
      <c r="F37" s="55">
        <v>4</v>
      </c>
      <c r="G37" s="55">
        <v>2</v>
      </c>
      <c r="H37" s="55">
        <v>4</v>
      </c>
      <c r="I37" s="55">
        <v>2</v>
      </c>
      <c r="J37" s="55">
        <v>4</v>
      </c>
      <c r="K37" s="55">
        <v>2</v>
      </c>
      <c r="L37" s="55">
        <v>4</v>
      </c>
      <c r="M37" s="55">
        <v>2</v>
      </c>
      <c r="N37" s="55">
        <v>4</v>
      </c>
      <c r="O37" s="55">
        <v>2</v>
      </c>
      <c r="P37" s="55">
        <v>4</v>
      </c>
      <c r="Q37" s="55">
        <v>4</v>
      </c>
      <c r="R37" s="55">
        <v>4</v>
      </c>
      <c r="S37" s="55">
        <v>2</v>
      </c>
      <c r="T37" s="55">
        <v>4</v>
      </c>
      <c r="U37" s="55">
        <v>4</v>
      </c>
      <c r="V37" s="57">
        <f aca="true" t="shared" si="18" ref="V37:V44">SUM(E37:U37)</f>
        <v>54</v>
      </c>
      <c r="W37" s="67"/>
      <c r="X37" s="55">
        <v>2</v>
      </c>
      <c r="Y37" s="55">
        <v>2</v>
      </c>
      <c r="Z37" s="55">
        <v>2</v>
      </c>
      <c r="AA37" s="55">
        <v>2</v>
      </c>
      <c r="AB37" s="55">
        <v>2</v>
      </c>
      <c r="AC37" s="55">
        <v>2</v>
      </c>
      <c r="AD37" s="55">
        <v>2</v>
      </c>
      <c r="AE37" s="55">
        <v>2</v>
      </c>
      <c r="AF37" s="55">
        <v>2</v>
      </c>
      <c r="AG37" s="55">
        <v>2</v>
      </c>
      <c r="AH37" s="55">
        <v>2</v>
      </c>
      <c r="AI37" s="55">
        <v>2</v>
      </c>
      <c r="AJ37" s="55">
        <v>2</v>
      </c>
      <c r="AK37" s="55">
        <v>2</v>
      </c>
      <c r="AL37" s="55">
        <v>2</v>
      </c>
      <c r="AM37" s="55">
        <v>4</v>
      </c>
      <c r="AN37" s="55">
        <v>2</v>
      </c>
      <c r="AO37" s="56">
        <v>2</v>
      </c>
      <c r="AP37" s="55">
        <v>2</v>
      </c>
      <c r="AQ37" s="56">
        <v>2</v>
      </c>
      <c r="AR37" s="59"/>
      <c r="AS37" s="56">
        <v>4</v>
      </c>
      <c r="AT37" s="37"/>
      <c r="AU37" s="61">
        <f aca="true" t="shared" si="19" ref="AU37:AU43">SUM(X37:AT37)</f>
        <v>46</v>
      </c>
      <c r="AV37" s="42"/>
      <c r="AW37" s="43"/>
      <c r="AX37" s="43"/>
      <c r="AY37" s="43"/>
      <c r="AZ37" s="43"/>
      <c r="BA37" s="43"/>
      <c r="BB37" s="43"/>
      <c r="BC37" s="169">
        <f t="shared" si="2"/>
        <v>100</v>
      </c>
      <c r="BD37" s="6"/>
    </row>
    <row r="38" spans="1:56" ht="18" customHeight="1" thickBot="1">
      <c r="A38" s="297"/>
      <c r="B38" s="293"/>
      <c r="C38" s="292"/>
      <c r="D38" s="54" t="s">
        <v>18</v>
      </c>
      <c r="E38" s="68">
        <v>1</v>
      </c>
      <c r="F38" s="55">
        <v>2</v>
      </c>
      <c r="G38" s="68">
        <v>1</v>
      </c>
      <c r="H38" s="55">
        <v>2</v>
      </c>
      <c r="I38" s="68">
        <v>1</v>
      </c>
      <c r="J38" s="55">
        <v>2</v>
      </c>
      <c r="K38" s="68">
        <v>1</v>
      </c>
      <c r="L38" s="55">
        <v>2</v>
      </c>
      <c r="M38" s="68">
        <v>1</v>
      </c>
      <c r="N38" s="55">
        <v>2</v>
      </c>
      <c r="O38" s="68">
        <v>1</v>
      </c>
      <c r="P38" s="55">
        <v>2</v>
      </c>
      <c r="Q38" s="68">
        <v>2</v>
      </c>
      <c r="R38" s="55">
        <v>2</v>
      </c>
      <c r="S38" s="68">
        <v>1</v>
      </c>
      <c r="T38" s="55">
        <v>2</v>
      </c>
      <c r="U38" s="55">
        <v>2</v>
      </c>
      <c r="V38" s="57">
        <f t="shared" si="18"/>
        <v>27</v>
      </c>
      <c r="W38" s="65"/>
      <c r="X38" s="55">
        <v>1</v>
      </c>
      <c r="Y38" s="55">
        <v>1</v>
      </c>
      <c r="Z38" s="55">
        <v>1</v>
      </c>
      <c r="AA38" s="55">
        <v>1</v>
      </c>
      <c r="AB38" s="55">
        <v>1</v>
      </c>
      <c r="AC38" s="55">
        <v>1</v>
      </c>
      <c r="AD38" s="55">
        <v>1</v>
      </c>
      <c r="AE38" s="55">
        <v>1</v>
      </c>
      <c r="AF38" s="55">
        <v>1</v>
      </c>
      <c r="AG38" s="55">
        <v>1</v>
      </c>
      <c r="AH38" s="55">
        <v>1</v>
      </c>
      <c r="AI38" s="55">
        <v>1</v>
      </c>
      <c r="AJ38" s="55">
        <v>1</v>
      </c>
      <c r="AK38" s="55">
        <v>1</v>
      </c>
      <c r="AL38" s="55">
        <v>1</v>
      </c>
      <c r="AM38" s="55">
        <v>2</v>
      </c>
      <c r="AN38" s="55">
        <v>1</v>
      </c>
      <c r="AO38" s="56">
        <v>1</v>
      </c>
      <c r="AP38" s="55">
        <v>1</v>
      </c>
      <c r="AQ38" s="56">
        <v>1</v>
      </c>
      <c r="AR38" s="59"/>
      <c r="AS38" s="56">
        <v>2</v>
      </c>
      <c r="AT38" s="37"/>
      <c r="AU38" s="61">
        <f t="shared" si="19"/>
        <v>23</v>
      </c>
      <c r="AV38" s="42"/>
      <c r="AW38" s="43"/>
      <c r="AX38" s="43"/>
      <c r="AY38" s="43"/>
      <c r="AZ38" s="43"/>
      <c r="BA38" s="43"/>
      <c r="BB38" s="43"/>
      <c r="BC38" s="169">
        <f t="shared" si="2"/>
        <v>50</v>
      </c>
      <c r="BD38" s="6"/>
    </row>
    <row r="39" spans="1:56" ht="18" customHeight="1" thickBot="1">
      <c r="A39" s="297"/>
      <c r="B39" s="293" t="s">
        <v>139</v>
      </c>
      <c r="C39" s="292" t="s">
        <v>89</v>
      </c>
      <c r="D39" s="54" t="s">
        <v>17</v>
      </c>
      <c r="E39" s="68">
        <v>6</v>
      </c>
      <c r="F39" s="55">
        <v>4</v>
      </c>
      <c r="G39" s="68">
        <v>6</v>
      </c>
      <c r="H39" s="55">
        <v>4</v>
      </c>
      <c r="I39" s="68">
        <v>6</v>
      </c>
      <c r="J39" s="55">
        <v>4</v>
      </c>
      <c r="K39" s="68">
        <v>6</v>
      </c>
      <c r="L39" s="55">
        <v>4</v>
      </c>
      <c r="M39" s="68">
        <v>6</v>
      </c>
      <c r="N39" s="55">
        <v>4</v>
      </c>
      <c r="O39" s="68">
        <v>6</v>
      </c>
      <c r="P39" s="55">
        <v>4</v>
      </c>
      <c r="Q39" s="68">
        <v>4</v>
      </c>
      <c r="R39" s="55">
        <v>4</v>
      </c>
      <c r="S39" s="68">
        <v>6</v>
      </c>
      <c r="T39" s="55">
        <v>5</v>
      </c>
      <c r="U39" s="55">
        <v>6</v>
      </c>
      <c r="V39" s="57">
        <f>SUM(E39:U39)</f>
        <v>85</v>
      </c>
      <c r="W39" s="39"/>
      <c r="X39" s="55">
        <v>4</v>
      </c>
      <c r="Y39" s="55">
        <v>2</v>
      </c>
      <c r="Z39" s="55">
        <v>4</v>
      </c>
      <c r="AA39" s="55">
        <v>4</v>
      </c>
      <c r="AB39" s="55">
        <v>4</v>
      </c>
      <c r="AC39" s="55">
        <v>2</v>
      </c>
      <c r="AD39" s="55">
        <v>4</v>
      </c>
      <c r="AE39" s="55">
        <v>2</v>
      </c>
      <c r="AF39" s="55">
        <v>4</v>
      </c>
      <c r="AG39" s="55">
        <v>2</v>
      </c>
      <c r="AH39" s="55">
        <v>4</v>
      </c>
      <c r="AI39" s="55">
        <v>4</v>
      </c>
      <c r="AJ39" s="55">
        <v>4</v>
      </c>
      <c r="AK39" s="55">
        <v>2</v>
      </c>
      <c r="AL39" s="55">
        <v>4</v>
      </c>
      <c r="AM39" s="55">
        <v>2</v>
      </c>
      <c r="AN39" s="55">
        <v>2</v>
      </c>
      <c r="AO39" s="56">
        <v>4</v>
      </c>
      <c r="AP39" s="55">
        <v>4</v>
      </c>
      <c r="AQ39" s="56">
        <v>4</v>
      </c>
      <c r="AR39" s="59"/>
      <c r="AS39" s="177">
        <v>3</v>
      </c>
      <c r="AT39" s="37"/>
      <c r="AU39" s="61">
        <f t="shared" si="19"/>
        <v>69</v>
      </c>
      <c r="AV39" s="42"/>
      <c r="AW39" s="43"/>
      <c r="AX39" s="43"/>
      <c r="AY39" s="43"/>
      <c r="AZ39" s="43"/>
      <c r="BA39" s="43"/>
      <c r="BB39" s="43"/>
      <c r="BC39" s="169">
        <f t="shared" si="2"/>
        <v>154</v>
      </c>
      <c r="BD39" s="6"/>
    </row>
    <row r="40" spans="1:56" ht="18" customHeight="1" thickBot="1">
      <c r="A40" s="297"/>
      <c r="B40" s="293"/>
      <c r="C40" s="292"/>
      <c r="D40" s="54" t="s">
        <v>18</v>
      </c>
      <c r="E40" s="68">
        <v>3</v>
      </c>
      <c r="F40" s="55">
        <v>2</v>
      </c>
      <c r="G40" s="68">
        <v>3</v>
      </c>
      <c r="H40" s="55">
        <v>2</v>
      </c>
      <c r="I40" s="68">
        <v>3</v>
      </c>
      <c r="J40" s="55">
        <v>2</v>
      </c>
      <c r="K40" s="68">
        <v>3</v>
      </c>
      <c r="L40" s="55">
        <v>2</v>
      </c>
      <c r="M40" s="68">
        <v>3</v>
      </c>
      <c r="N40" s="55">
        <v>2</v>
      </c>
      <c r="O40" s="68">
        <v>3</v>
      </c>
      <c r="P40" s="55">
        <v>2</v>
      </c>
      <c r="Q40" s="68">
        <v>3</v>
      </c>
      <c r="R40" s="55">
        <v>2</v>
      </c>
      <c r="S40" s="68">
        <v>3</v>
      </c>
      <c r="T40" s="55">
        <v>2</v>
      </c>
      <c r="U40" s="55">
        <v>2</v>
      </c>
      <c r="V40" s="57">
        <f>SUM(E40:U40)</f>
        <v>42</v>
      </c>
      <c r="W40" s="39"/>
      <c r="X40" s="55">
        <v>2</v>
      </c>
      <c r="Y40" s="55">
        <v>1</v>
      </c>
      <c r="Z40" s="55">
        <v>2</v>
      </c>
      <c r="AA40" s="55">
        <v>2</v>
      </c>
      <c r="AB40" s="55">
        <v>2</v>
      </c>
      <c r="AC40" s="55">
        <v>1</v>
      </c>
      <c r="AD40" s="55">
        <v>2</v>
      </c>
      <c r="AE40" s="55">
        <v>1</v>
      </c>
      <c r="AF40" s="55">
        <v>2</v>
      </c>
      <c r="AG40" s="55">
        <v>1</v>
      </c>
      <c r="AH40" s="55">
        <v>2</v>
      </c>
      <c r="AI40" s="55">
        <v>2</v>
      </c>
      <c r="AJ40" s="55">
        <v>2</v>
      </c>
      <c r="AK40" s="55">
        <v>1</v>
      </c>
      <c r="AL40" s="55">
        <v>2</v>
      </c>
      <c r="AM40" s="55">
        <v>1</v>
      </c>
      <c r="AN40" s="55">
        <v>1</v>
      </c>
      <c r="AO40" s="56">
        <v>2</v>
      </c>
      <c r="AP40" s="55">
        <v>3</v>
      </c>
      <c r="AQ40" s="56">
        <v>2</v>
      </c>
      <c r="AR40" s="59"/>
      <c r="AS40" s="37">
        <v>1</v>
      </c>
      <c r="AT40" s="37"/>
      <c r="AU40" s="61">
        <f t="shared" si="19"/>
        <v>35</v>
      </c>
      <c r="AV40" s="42"/>
      <c r="AW40" s="43"/>
      <c r="AX40" s="43"/>
      <c r="AY40" s="43"/>
      <c r="AZ40" s="43"/>
      <c r="BA40" s="43"/>
      <c r="BB40" s="43"/>
      <c r="BC40" s="169">
        <f t="shared" si="2"/>
        <v>77</v>
      </c>
      <c r="BD40" s="6"/>
    </row>
    <row r="41" spans="1:56" ht="18" customHeight="1" thickBot="1">
      <c r="A41" s="297"/>
      <c r="B41" s="293" t="s">
        <v>140</v>
      </c>
      <c r="C41" s="292" t="s">
        <v>67</v>
      </c>
      <c r="D41" s="54" t="s">
        <v>17</v>
      </c>
      <c r="E41" s="68">
        <v>2</v>
      </c>
      <c r="F41" s="55">
        <v>2</v>
      </c>
      <c r="G41" s="68">
        <v>2</v>
      </c>
      <c r="H41" s="55">
        <v>2</v>
      </c>
      <c r="I41" s="68">
        <v>2</v>
      </c>
      <c r="J41" s="55">
        <v>2</v>
      </c>
      <c r="K41" s="68">
        <v>2</v>
      </c>
      <c r="L41" s="55">
        <v>2</v>
      </c>
      <c r="M41" s="68">
        <v>2</v>
      </c>
      <c r="N41" s="55">
        <v>2</v>
      </c>
      <c r="O41" s="68">
        <v>2</v>
      </c>
      <c r="P41" s="55">
        <v>2</v>
      </c>
      <c r="Q41" s="68">
        <v>2</v>
      </c>
      <c r="R41" s="55">
        <v>2</v>
      </c>
      <c r="S41" s="68">
        <v>2</v>
      </c>
      <c r="T41" s="55">
        <v>2</v>
      </c>
      <c r="U41" s="55">
        <v>2</v>
      </c>
      <c r="V41" s="57">
        <f t="shared" si="18"/>
        <v>34</v>
      </c>
      <c r="W41" s="39"/>
      <c r="X41" s="55">
        <v>2</v>
      </c>
      <c r="Y41" s="55">
        <v>2</v>
      </c>
      <c r="Z41" s="55">
        <v>2</v>
      </c>
      <c r="AA41" s="55">
        <v>2</v>
      </c>
      <c r="AB41" s="55">
        <v>2</v>
      </c>
      <c r="AC41" s="55">
        <v>2</v>
      </c>
      <c r="AD41" s="55">
        <v>2</v>
      </c>
      <c r="AE41" s="55">
        <v>2</v>
      </c>
      <c r="AF41" s="55">
        <v>2</v>
      </c>
      <c r="AG41" s="55">
        <v>2</v>
      </c>
      <c r="AH41" s="55">
        <v>2</v>
      </c>
      <c r="AI41" s="55">
        <v>2</v>
      </c>
      <c r="AJ41" s="55">
        <v>2</v>
      </c>
      <c r="AK41" s="55">
        <v>2</v>
      </c>
      <c r="AL41" s="55">
        <v>2</v>
      </c>
      <c r="AM41" s="55">
        <v>2</v>
      </c>
      <c r="AN41" s="55">
        <v>2</v>
      </c>
      <c r="AO41" s="56">
        <v>2</v>
      </c>
      <c r="AP41" s="55">
        <v>2</v>
      </c>
      <c r="AQ41" s="56">
        <v>2</v>
      </c>
      <c r="AR41" s="59"/>
      <c r="AS41" s="56">
        <v>4</v>
      </c>
      <c r="AT41" s="37"/>
      <c r="AU41" s="61">
        <f t="shared" si="19"/>
        <v>44</v>
      </c>
      <c r="AV41" s="42"/>
      <c r="AW41" s="43"/>
      <c r="AX41" s="43"/>
      <c r="AY41" s="43"/>
      <c r="AZ41" s="43"/>
      <c r="BA41" s="43"/>
      <c r="BB41" s="43"/>
      <c r="BC41" s="169">
        <f t="shared" si="2"/>
        <v>78</v>
      </c>
      <c r="BD41" s="6"/>
    </row>
    <row r="42" spans="1:56" ht="18" customHeight="1" thickBot="1">
      <c r="A42" s="297"/>
      <c r="B42" s="293"/>
      <c r="C42" s="292"/>
      <c r="D42" s="54" t="s">
        <v>18</v>
      </c>
      <c r="E42" s="68">
        <v>1</v>
      </c>
      <c r="F42" s="55">
        <v>1</v>
      </c>
      <c r="G42" s="68">
        <v>1</v>
      </c>
      <c r="H42" s="55">
        <v>1</v>
      </c>
      <c r="I42" s="68">
        <v>1</v>
      </c>
      <c r="J42" s="55">
        <v>1</v>
      </c>
      <c r="K42" s="68">
        <v>1</v>
      </c>
      <c r="L42" s="55">
        <v>1</v>
      </c>
      <c r="M42" s="68">
        <v>1</v>
      </c>
      <c r="N42" s="55">
        <v>1</v>
      </c>
      <c r="O42" s="68">
        <v>1</v>
      </c>
      <c r="P42" s="55">
        <v>1</v>
      </c>
      <c r="Q42" s="68">
        <v>1</v>
      </c>
      <c r="R42" s="55">
        <v>1</v>
      </c>
      <c r="S42" s="68">
        <v>1</v>
      </c>
      <c r="T42" s="55">
        <v>1</v>
      </c>
      <c r="U42" s="55">
        <v>1</v>
      </c>
      <c r="V42" s="57">
        <f t="shared" si="18"/>
        <v>17</v>
      </c>
      <c r="W42" s="39"/>
      <c r="X42" s="55">
        <v>1</v>
      </c>
      <c r="Y42" s="55">
        <v>1</v>
      </c>
      <c r="Z42" s="55">
        <v>1</v>
      </c>
      <c r="AA42" s="55">
        <v>1</v>
      </c>
      <c r="AB42" s="55">
        <v>1</v>
      </c>
      <c r="AC42" s="55">
        <v>1</v>
      </c>
      <c r="AD42" s="55">
        <v>1</v>
      </c>
      <c r="AE42" s="55">
        <v>1</v>
      </c>
      <c r="AF42" s="55">
        <v>1</v>
      </c>
      <c r="AG42" s="55">
        <v>1</v>
      </c>
      <c r="AH42" s="55">
        <v>1</v>
      </c>
      <c r="AI42" s="55">
        <v>1</v>
      </c>
      <c r="AJ42" s="55">
        <v>1</v>
      </c>
      <c r="AK42" s="55">
        <v>1</v>
      </c>
      <c r="AL42" s="55">
        <v>2</v>
      </c>
      <c r="AM42" s="55">
        <v>1</v>
      </c>
      <c r="AN42" s="55">
        <v>1</v>
      </c>
      <c r="AO42" s="56">
        <v>1</v>
      </c>
      <c r="AP42" s="55">
        <v>1</v>
      </c>
      <c r="AQ42" s="56">
        <v>1</v>
      </c>
      <c r="AR42" s="59"/>
      <c r="AS42" s="56">
        <v>1</v>
      </c>
      <c r="AT42" s="37"/>
      <c r="AU42" s="61">
        <f t="shared" si="19"/>
        <v>22</v>
      </c>
      <c r="AV42" s="42"/>
      <c r="AW42" s="43"/>
      <c r="AX42" s="43"/>
      <c r="AY42" s="43"/>
      <c r="AZ42" s="43"/>
      <c r="BA42" s="43"/>
      <c r="BB42" s="43"/>
      <c r="BC42" s="169">
        <f t="shared" si="2"/>
        <v>39</v>
      </c>
      <c r="BD42" s="6"/>
    </row>
    <row r="43" spans="1:56" ht="18" customHeight="1" thickBot="1">
      <c r="A43" s="297"/>
      <c r="B43" s="284" t="s">
        <v>141</v>
      </c>
      <c r="C43" s="293" t="s">
        <v>90</v>
      </c>
      <c r="D43" s="54" t="s">
        <v>17</v>
      </c>
      <c r="E43" s="55">
        <v>4</v>
      </c>
      <c r="F43" s="55">
        <v>2</v>
      </c>
      <c r="G43" s="55">
        <v>4</v>
      </c>
      <c r="H43" s="55">
        <v>2</v>
      </c>
      <c r="I43" s="55">
        <v>4</v>
      </c>
      <c r="J43" s="55">
        <v>2</v>
      </c>
      <c r="K43" s="55">
        <v>4</v>
      </c>
      <c r="L43" s="55">
        <v>2</v>
      </c>
      <c r="M43" s="55">
        <v>4</v>
      </c>
      <c r="N43" s="55">
        <v>2</v>
      </c>
      <c r="O43" s="55">
        <v>3</v>
      </c>
      <c r="P43" s="55">
        <v>2</v>
      </c>
      <c r="Q43" s="55">
        <v>4</v>
      </c>
      <c r="R43" s="55">
        <v>2</v>
      </c>
      <c r="S43" s="55">
        <v>4</v>
      </c>
      <c r="T43" s="55">
        <v>2</v>
      </c>
      <c r="U43" s="55">
        <v>4</v>
      </c>
      <c r="V43" s="57">
        <f t="shared" si="18"/>
        <v>51</v>
      </c>
      <c r="W43" s="39"/>
      <c r="X43" s="55">
        <v>2</v>
      </c>
      <c r="Y43" s="55">
        <v>4</v>
      </c>
      <c r="Z43" s="55">
        <v>2</v>
      </c>
      <c r="AA43" s="55">
        <v>2</v>
      </c>
      <c r="AB43" s="55">
        <v>2</v>
      </c>
      <c r="AC43" s="55">
        <v>4</v>
      </c>
      <c r="AD43" s="55">
        <v>2</v>
      </c>
      <c r="AE43" s="55">
        <v>4</v>
      </c>
      <c r="AF43" s="55">
        <v>2</v>
      </c>
      <c r="AG43" s="55">
        <v>4</v>
      </c>
      <c r="AH43" s="55">
        <v>2</v>
      </c>
      <c r="AI43" s="55">
        <v>4</v>
      </c>
      <c r="AJ43" s="55">
        <v>2</v>
      </c>
      <c r="AK43" s="55">
        <v>4</v>
      </c>
      <c r="AL43" s="55">
        <v>2</v>
      </c>
      <c r="AM43" s="55">
        <v>4</v>
      </c>
      <c r="AN43" s="55">
        <v>2</v>
      </c>
      <c r="AO43" s="56">
        <v>2</v>
      </c>
      <c r="AP43" s="176">
        <v>2</v>
      </c>
      <c r="AQ43" s="56">
        <v>2</v>
      </c>
      <c r="AR43" s="59"/>
      <c r="AS43" s="56">
        <v>3</v>
      </c>
      <c r="AT43" s="37"/>
      <c r="AU43" s="61">
        <f t="shared" si="19"/>
        <v>57</v>
      </c>
      <c r="AV43" s="42"/>
      <c r="AW43" s="43"/>
      <c r="AX43" s="43"/>
      <c r="AY43" s="43"/>
      <c r="AZ43" s="43"/>
      <c r="BA43" s="43"/>
      <c r="BB43" s="43"/>
      <c r="BC43" s="169">
        <f t="shared" si="2"/>
        <v>108</v>
      </c>
      <c r="BD43" s="6"/>
    </row>
    <row r="44" spans="1:56" ht="18" customHeight="1" thickBot="1">
      <c r="A44" s="297"/>
      <c r="B44" s="284"/>
      <c r="C44" s="293"/>
      <c r="D44" s="54" t="s">
        <v>18</v>
      </c>
      <c r="E44" s="55">
        <v>2</v>
      </c>
      <c r="F44" s="55">
        <v>2</v>
      </c>
      <c r="G44" s="55">
        <v>2</v>
      </c>
      <c r="H44" s="55">
        <v>1</v>
      </c>
      <c r="I44" s="55">
        <v>2</v>
      </c>
      <c r="J44" s="55">
        <v>1</v>
      </c>
      <c r="K44" s="55">
        <v>2</v>
      </c>
      <c r="L44" s="55">
        <v>1</v>
      </c>
      <c r="M44" s="55">
        <v>2</v>
      </c>
      <c r="N44" s="55">
        <v>1</v>
      </c>
      <c r="O44" s="55">
        <v>2</v>
      </c>
      <c r="P44" s="55">
        <v>1</v>
      </c>
      <c r="Q44" s="55">
        <v>2</v>
      </c>
      <c r="R44" s="55">
        <v>1</v>
      </c>
      <c r="S44" s="55">
        <v>2</v>
      </c>
      <c r="T44" s="55">
        <v>1</v>
      </c>
      <c r="U44" s="55">
        <v>1</v>
      </c>
      <c r="V44" s="57">
        <f t="shared" si="18"/>
        <v>26</v>
      </c>
      <c r="W44" s="39"/>
      <c r="X44" s="55">
        <v>1</v>
      </c>
      <c r="Y44" s="55">
        <v>2</v>
      </c>
      <c r="Z44" s="55">
        <v>1</v>
      </c>
      <c r="AA44" s="55">
        <v>1</v>
      </c>
      <c r="AB44" s="55">
        <v>1</v>
      </c>
      <c r="AC44" s="55">
        <v>2</v>
      </c>
      <c r="AD44" s="55">
        <v>1</v>
      </c>
      <c r="AE44" s="55">
        <v>2</v>
      </c>
      <c r="AF44" s="55">
        <v>1</v>
      </c>
      <c r="AG44" s="55">
        <v>2</v>
      </c>
      <c r="AH44" s="55">
        <v>1</v>
      </c>
      <c r="AI44" s="55">
        <v>2</v>
      </c>
      <c r="AJ44" s="55">
        <v>1</v>
      </c>
      <c r="AK44" s="55">
        <v>2</v>
      </c>
      <c r="AL44" s="55">
        <v>1</v>
      </c>
      <c r="AM44" s="55">
        <v>2</v>
      </c>
      <c r="AN44" s="55">
        <v>1</v>
      </c>
      <c r="AO44" s="56">
        <v>1</v>
      </c>
      <c r="AP44" s="176">
        <v>1</v>
      </c>
      <c r="AQ44" s="56">
        <v>1</v>
      </c>
      <c r="AR44" s="106"/>
      <c r="AS44" s="177">
        <v>1</v>
      </c>
      <c r="AT44" s="37"/>
      <c r="AU44" s="61">
        <f>SUM(X44:AR44)</f>
        <v>27</v>
      </c>
      <c r="AV44" s="42"/>
      <c r="AW44" s="43"/>
      <c r="AX44" s="43"/>
      <c r="AY44" s="43"/>
      <c r="AZ44" s="43"/>
      <c r="BA44" s="43"/>
      <c r="BB44" s="43"/>
      <c r="BC44" s="169">
        <f t="shared" si="2"/>
        <v>53</v>
      </c>
      <c r="BD44" s="6"/>
    </row>
    <row r="45" spans="1:56" ht="18" customHeight="1" thickBot="1">
      <c r="A45" s="297"/>
      <c r="B45" s="277" t="s">
        <v>36</v>
      </c>
      <c r="C45" s="277" t="s">
        <v>91</v>
      </c>
      <c r="D45" s="17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57"/>
      <c r="W45" s="39"/>
      <c r="X45" s="69">
        <f>SUM(X47)</f>
        <v>4</v>
      </c>
      <c r="Y45" s="69">
        <f aca="true" t="shared" si="20" ref="Y45:AS45">SUM(Y47)</f>
        <v>4</v>
      </c>
      <c r="Z45" s="69">
        <f t="shared" si="20"/>
        <v>4</v>
      </c>
      <c r="AA45" s="69">
        <f t="shared" si="20"/>
        <v>4</v>
      </c>
      <c r="AB45" s="69">
        <f t="shared" si="20"/>
        <v>4</v>
      </c>
      <c r="AC45" s="69">
        <f t="shared" si="20"/>
        <v>4</v>
      </c>
      <c r="AD45" s="69">
        <f t="shared" si="20"/>
        <v>4</v>
      </c>
      <c r="AE45" s="69">
        <f t="shared" si="20"/>
        <v>4</v>
      </c>
      <c r="AF45" s="69">
        <f t="shared" si="20"/>
        <v>4</v>
      </c>
      <c r="AG45" s="69">
        <f t="shared" si="20"/>
        <v>4</v>
      </c>
      <c r="AH45" s="69">
        <f t="shared" si="20"/>
        <v>4</v>
      </c>
      <c r="AI45" s="69">
        <f t="shared" si="20"/>
        <v>4</v>
      </c>
      <c r="AJ45" s="69">
        <f t="shared" si="20"/>
        <v>4</v>
      </c>
      <c r="AK45" s="69">
        <f t="shared" si="20"/>
        <v>4</v>
      </c>
      <c r="AL45" s="69">
        <f t="shared" si="20"/>
        <v>4</v>
      </c>
      <c r="AM45" s="69">
        <f t="shared" si="20"/>
        <v>4</v>
      </c>
      <c r="AN45" s="69">
        <f t="shared" si="20"/>
        <v>4</v>
      </c>
      <c r="AO45" s="69">
        <f t="shared" si="20"/>
        <v>3</v>
      </c>
      <c r="AP45" s="69">
        <f t="shared" si="20"/>
        <v>2</v>
      </c>
      <c r="AQ45" s="69">
        <f t="shared" si="20"/>
        <v>2</v>
      </c>
      <c r="AR45" s="71"/>
      <c r="AS45" s="69">
        <f t="shared" si="20"/>
        <v>3</v>
      </c>
      <c r="AT45" s="37"/>
      <c r="AU45" s="52">
        <f>SUM(X45:AS45)</f>
        <v>78</v>
      </c>
      <c r="AV45" s="42"/>
      <c r="AW45" s="43"/>
      <c r="AX45" s="43"/>
      <c r="AY45" s="43"/>
      <c r="AZ45" s="43"/>
      <c r="BA45" s="43"/>
      <c r="BB45" s="43"/>
      <c r="BC45" s="169">
        <f t="shared" si="2"/>
        <v>78</v>
      </c>
      <c r="BD45" s="6"/>
    </row>
    <row r="46" spans="1:56" ht="18" customHeight="1" thickBot="1">
      <c r="A46" s="297"/>
      <c r="B46" s="277"/>
      <c r="C46" s="277"/>
      <c r="D46" s="17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57"/>
      <c r="W46" s="39"/>
      <c r="X46" s="69">
        <f>SUM(X48)</f>
        <v>2</v>
      </c>
      <c r="Y46" s="69">
        <f aca="true" t="shared" si="21" ref="Y46:AS46">SUM(Y48)</f>
        <v>2</v>
      </c>
      <c r="Z46" s="69">
        <f t="shared" si="21"/>
        <v>2</v>
      </c>
      <c r="AA46" s="69">
        <f t="shared" si="21"/>
        <v>2</v>
      </c>
      <c r="AB46" s="69">
        <f t="shared" si="21"/>
        <v>2</v>
      </c>
      <c r="AC46" s="69">
        <f t="shared" si="21"/>
        <v>2</v>
      </c>
      <c r="AD46" s="69">
        <f t="shared" si="21"/>
        <v>2</v>
      </c>
      <c r="AE46" s="69">
        <f t="shared" si="21"/>
        <v>2</v>
      </c>
      <c r="AF46" s="69">
        <f t="shared" si="21"/>
        <v>2</v>
      </c>
      <c r="AG46" s="69">
        <f t="shared" si="21"/>
        <v>2</v>
      </c>
      <c r="AH46" s="69">
        <f t="shared" si="21"/>
        <v>2</v>
      </c>
      <c r="AI46" s="69">
        <f t="shared" si="21"/>
        <v>2</v>
      </c>
      <c r="AJ46" s="69">
        <f t="shared" si="21"/>
        <v>1</v>
      </c>
      <c r="AK46" s="69">
        <f t="shared" si="21"/>
        <v>2</v>
      </c>
      <c r="AL46" s="69">
        <f t="shared" si="21"/>
        <v>1</v>
      </c>
      <c r="AM46" s="69">
        <f t="shared" si="21"/>
        <v>2</v>
      </c>
      <c r="AN46" s="69">
        <f t="shared" si="21"/>
        <v>2</v>
      </c>
      <c r="AO46" s="69">
        <f t="shared" si="21"/>
        <v>2</v>
      </c>
      <c r="AP46" s="69">
        <f t="shared" si="21"/>
        <v>1</v>
      </c>
      <c r="AQ46" s="69">
        <f t="shared" si="21"/>
        <v>2</v>
      </c>
      <c r="AR46" s="71"/>
      <c r="AS46" s="69">
        <f t="shared" si="21"/>
        <v>2</v>
      </c>
      <c r="AT46" s="37"/>
      <c r="AU46" s="52">
        <f>SUM(X46:AS46)</f>
        <v>39</v>
      </c>
      <c r="AV46" s="42"/>
      <c r="AW46" s="43"/>
      <c r="AX46" s="43"/>
      <c r="AY46" s="43"/>
      <c r="AZ46" s="43"/>
      <c r="BA46" s="43"/>
      <c r="BB46" s="43"/>
      <c r="BC46" s="169">
        <f t="shared" si="2"/>
        <v>39</v>
      </c>
      <c r="BD46" s="6"/>
    </row>
    <row r="47" spans="1:56" ht="18" customHeight="1" thickBot="1">
      <c r="A47" s="297"/>
      <c r="B47" s="291" t="s">
        <v>68</v>
      </c>
      <c r="C47" s="278" t="s">
        <v>69</v>
      </c>
      <c r="D47" s="46" t="s">
        <v>17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57">
        <v>0</v>
      </c>
      <c r="W47" s="39"/>
      <c r="X47" s="72">
        <f>SUM(X49,X53)</f>
        <v>4</v>
      </c>
      <c r="Y47" s="72">
        <f aca="true" t="shared" si="22" ref="Y47:AS47">SUM(Y49,Y53)</f>
        <v>4</v>
      </c>
      <c r="Z47" s="72">
        <f t="shared" si="22"/>
        <v>4</v>
      </c>
      <c r="AA47" s="72">
        <f t="shared" si="22"/>
        <v>4</v>
      </c>
      <c r="AB47" s="72">
        <f t="shared" si="22"/>
        <v>4</v>
      </c>
      <c r="AC47" s="72">
        <f t="shared" si="22"/>
        <v>4</v>
      </c>
      <c r="AD47" s="72">
        <f t="shared" si="22"/>
        <v>4</v>
      </c>
      <c r="AE47" s="72">
        <f t="shared" si="22"/>
        <v>4</v>
      </c>
      <c r="AF47" s="72">
        <f t="shared" si="22"/>
        <v>4</v>
      </c>
      <c r="AG47" s="72">
        <f t="shared" si="22"/>
        <v>4</v>
      </c>
      <c r="AH47" s="72">
        <f t="shared" si="22"/>
        <v>4</v>
      </c>
      <c r="AI47" s="72">
        <f t="shared" si="22"/>
        <v>4</v>
      </c>
      <c r="AJ47" s="72">
        <f t="shared" si="22"/>
        <v>4</v>
      </c>
      <c r="AK47" s="72">
        <f t="shared" si="22"/>
        <v>4</v>
      </c>
      <c r="AL47" s="72">
        <f t="shared" si="22"/>
        <v>4</v>
      </c>
      <c r="AM47" s="72">
        <f t="shared" si="22"/>
        <v>4</v>
      </c>
      <c r="AN47" s="72">
        <f t="shared" si="22"/>
        <v>4</v>
      </c>
      <c r="AO47" s="72">
        <f t="shared" si="22"/>
        <v>3</v>
      </c>
      <c r="AP47" s="72">
        <f t="shared" si="22"/>
        <v>2</v>
      </c>
      <c r="AQ47" s="72">
        <f t="shared" si="22"/>
        <v>2</v>
      </c>
      <c r="AR47" s="73"/>
      <c r="AS47" s="72">
        <f t="shared" si="22"/>
        <v>3</v>
      </c>
      <c r="AT47" s="56"/>
      <c r="AU47" s="74">
        <f>SUM(X47:AS47)</f>
        <v>78</v>
      </c>
      <c r="AV47" s="42"/>
      <c r="AW47" s="43"/>
      <c r="AX47" s="43"/>
      <c r="AY47" s="43"/>
      <c r="AZ47" s="43"/>
      <c r="BA47" s="43"/>
      <c r="BB47" s="43"/>
      <c r="BC47" s="169">
        <f t="shared" si="2"/>
        <v>78</v>
      </c>
      <c r="BD47" s="6"/>
    </row>
    <row r="48" spans="1:56" ht="18" customHeight="1" thickBot="1">
      <c r="A48" s="297"/>
      <c r="B48" s="291"/>
      <c r="C48" s="278"/>
      <c r="D48" s="46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57">
        <v>0</v>
      </c>
      <c r="W48" s="39"/>
      <c r="X48" s="72">
        <f>SUM(X50,X54)</f>
        <v>2</v>
      </c>
      <c r="Y48" s="72">
        <f aca="true" t="shared" si="23" ref="Y48:AS48">SUM(Y50,Y54)</f>
        <v>2</v>
      </c>
      <c r="Z48" s="72">
        <f t="shared" si="23"/>
        <v>2</v>
      </c>
      <c r="AA48" s="72">
        <f t="shared" si="23"/>
        <v>2</v>
      </c>
      <c r="AB48" s="72">
        <f t="shared" si="23"/>
        <v>2</v>
      </c>
      <c r="AC48" s="72">
        <f t="shared" si="23"/>
        <v>2</v>
      </c>
      <c r="AD48" s="72">
        <f t="shared" si="23"/>
        <v>2</v>
      </c>
      <c r="AE48" s="72">
        <f t="shared" si="23"/>
        <v>2</v>
      </c>
      <c r="AF48" s="72">
        <f t="shared" si="23"/>
        <v>2</v>
      </c>
      <c r="AG48" s="72">
        <f t="shared" si="23"/>
        <v>2</v>
      </c>
      <c r="AH48" s="72">
        <f t="shared" si="23"/>
        <v>2</v>
      </c>
      <c r="AI48" s="72">
        <f t="shared" si="23"/>
        <v>2</v>
      </c>
      <c r="AJ48" s="72">
        <f t="shared" si="23"/>
        <v>1</v>
      </c>
      <c r="AK48" s="72">
        <f t="shared" si="23"/>
        <v>2</v>
      </c>
      <c r="AL48" s="72">
        <f t="shared" si="23"/>
        <v>1</v>
      </c>
      <c r="AM48" s="72">
        <f t="shared" si="23"/>
        <v>2</v>
      </c>
      <c r="AN48" s="72">
        <f t="shared" si="23"/>
        <v>2</v>
      </c>
      <c r="AO48" s="72">
        <f t="shared" si="23"/>
        <v>2</v>
      </c>
      <c r="AP48" s="72">
        <f t="shared" si="23"/>
        <v>1</v>
      </c>
      <c r="AQ48" s="72">
        <f t="shared" si="23"/>
        <v>2</v>
      </c>
      <c r="AR48" s="73"/>
      <c r="AS48" s="72">
        <f t="shared" si="23"/>
        <v>2</v>
      </c>
      <c r="AT48" s="56"/>
      <c r="AU48" s="74">
        <f>SUM(X48:AS48)</f>
        <v>39</v>
      </c>
      <c r="AV48" s="42"/>
      <c r="AW48" s="43"/>
      <c r="AX48" s="43"/>
      <c r="AY48" s="43"/>
      <c r="AZ48" s="43"/>
      <c r="BA48" s="43"/>
      <c r="BB48" s="43"/>
      <c r="BC48" s="169">
        <f t="shared" si="2"/>
        <v>39</v>
      </c>
      <c r="BD48" s="6"/>
    </row>
    <row r="49" spans="1:56" ht="18" customHeight="1" thickBot="1">
      <c r="A49" s="297"/>
      <c r="B49" s="280" t="s">
        <v>34</v>
      </c>
      <c r="C49" s="279" t="s">
        <v>70</v>
      </c>
      <c r="D49" s="179" t="s">
        <v>17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75">
        <v>0</v>
      </c>
      <c r="W49" s="76"/>
      <c r="X49" s="181">
        <f aca="true" t="shared" si="24" ref="X49:AS49">SUM(X51,X59)</f>
        <v>2</v>
      </c>
      <c r="Y49" s="181">
        <f t="shared" si="24"/>
        <v>4</v>
      </c>
      <c r="Z49" s="181">
        <f t="shared" si="24"/>
        <v>2</v>
      </c>
      <c r="AA49" s="181">
        <f t="shared" si="24"/>
        <v>2</v>
      </c>
      <c r="AB49" s="181">
        <f t="shared" si="24"/>
        <v>2</v>
      </c>
      <c r="AC49" s="181">
        <f t="shared" si="24"/>
        <v>4</v>
      </c>
      <c r="AD49" s="181">
        <f t="shared" si="24"/>
        <v>2</v>
      </c>
      <c r="AE49" s="181">
        <f t="shared" si="24"/>
        <v>4</v>
      </c>
      <c r="AF49" s="181">
        <f t="shared" si="24"/>
        <v>2</v>
      </c>
      <c r="AG49" s="181">
        <f t="shared" si="24"/>
        <v>4</v>
      </c>
      <c r="AH49" s="181">
        <f t="shared" si="24"/>
        <v>2</v>
      </c>
      <c r="AI49" s="181">
        <f t="shared" si="24"/>
        <v>4</v>
      </c>
      <c r="AJ49" s="181">
        <f t="shared" si="24"/>
        <v>2</v>
      </c>
      <c r="AK49" s="181">
        <f t="shared" si="24"/>
        <v>4</v>
      </c>
      <c r="AL49" s="181">
        <f t="shared" si="24"/>
        <v>2</v>
      </c>
      <c r="AM49" s="181">
        <f t="shared" si="24"/>
        <v>4</v>
      </c>
      <c r="AN49" s="181">
        <f t="shared" si="24"/>
        <v>2</v>
      </c>
      <c r="AO49" s="181">
        <f t="shared" si="24"/>
        <v>2</v>
      </c>
      <c r="AP49" s="181">
        <f t="shared" si="24"/>
        <v>2</v>
      </c>
      <c r="AQ49" s="181">
        <f t="shared" si="24"/>
        <v>2</v>
      </c>
      <c r="AR49" s="77"/>
      <c r="AS49" s="181">
        <f t="shared" si="24"/>
        <v>3</v>
      </c>
      <c r="AT49" s="37"/>
      <c r="AU49" s="61">
        <f>SUM(X49:AS49)</f>
        <v>57</v>
      </c>
      <c r="AV49" s="42"/>
      <c r="AW49" s="43"/>
      <c r="AX49" s="43"/>
      <c r="AY49" s="43"/>
      <c r="AZ49" s="43"/>
      <c r="BA49" s="43"/>
      <c r="BB49" s="43"/>
      <c r="BC49" s="169">
        <f t="shared" si="2"/>
        <v>57</v>
      </c>
      <c r="BD49" s="6"/>
    </row>
    <row r="50" spans="1:56" ht="18" customHeight="1" thickBot="1">
      <c r="A50" s="297"/>
      <c r="B50" s="280"/>
      <c r="C50" s="279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75">
        <v>0</v>
      </c>
      <c r="W50" s="76"/>
      <c r="X50" s="181">
        <f>SUM(X52)</f>
        <v>1</v>
      </c>
      <c r="Y50" s="181">
        <f aca="true" t="shared" si="25" ref="Y50:AS50">SUM(Y52)</f>
        <v>2</v>
      </c>
      <c r="Z50" s="181">
        <f t="shared" si="25"/>
        <v>1</v>
      </c>
      <c r="AA50" s="181">
        <f t="shared" si="25"/>
        <v>1</v>
      </c>
      <c r="AB50" s="181">
        <f t="shared" si="25"/>
        <v>1</v>
      </c>
      <c r="AC50" s="181">
        <f t="shared" si="25"/>
        <v>2</v>
      </c>
      <c r="AD50" s="181">
        <f t="shared" si="25"/>
        <v>1</v>
      </c>
      <c r="AE50" s="181">
        <f t="shared" si="25"/>
        <v>2</v>
      </c>
      <c r="AF50" s="181">
        <f t="shared" si="25"/>
        <v>1</v>
      </c>
      <c r="AG50" s="181">
        <f t="shared" si="25"/>
        <v>2</v>
      </c>
      <c r="AH50" s="181">
        <f t="shared" si="25"/>
        <v>1</v>
      </c>
      <c r="AI50" s="181">
        <f t="shared" si="25"/>
        <v>2</v>
      </c>
      <c r="AJ50" s="181">
        <f t="shared" si="25"/>
        <v>1</v>
      </c>
      <c r="AK50" s="181">
        <f t="shared" si="25"/>
        <v>2</v>
      </c>
      <c r="AL50" s="181">
        <f t="shared" si="25"/>
        <v>1</v>
      </c>
      <c r="AM50" s="181">
        <f t="shared" si="25"/>
        <v>2</v>
      </c>
      <c r="AN50" s="181">
        <f t="shared" si="25"/>
        <v>1</v>
      </c>
      <c r="AO50" s="181">
        <f t="shared" si="25"/>
        <v>1</v>
      </c>
      <c r="AP50" s="181">
        <f t="shared" si="25"/>
        <v>1</v>
      </c>
      <c r="AQ50" s="181">
        <f t="shared" si="25"/>
        <v>1</v>
      </c>
      <c r="AR50" s="77"/>
      <c r="AS50" s="181">
        <f t="shared" si="25"/>
        <v>2</v>
      </c>
      <c r="AT50" s="37"/>
      <c r="AU50" s="61">
        <f>SUM(X50:AT50)</f>
        <v>29</v>
      </c>
      <c r="AV50" s="42"/>
      <c r="AW50" s="43"/>
      <c r="AX50" s="43"/>
      <c r="AY50" s="43"/>
      <c r="AZ50" s="43"/>
      <c r="BA50" s="43"/>
      <c r="BB50" s="43"/>
      <c r="BC50" s="169">
        <f t="shared" si="2"/>
        <v>29</v>
      </c>
      <c r="BD50" s="6"/>
    </row>
    <row r="51" spans="1:56" ht="27" customHeight="1" thickBot="1">
      <c r="A51" s="297"/>
      <c r="B51" s="284" t="s">
        <v>63</v>
      </c>
      <c r="C51" s="281" t="s">
        <v>142</v>
      </c>
      <c r="D51" s="22" t="s">
        <v>17</v>
      </c>
      <c r="E51" s="28"/>
      <c r="F51" s="56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7">
        <v>0</v>
      </c>
      <c r="W51" s="79"/>
      <c r="X51" s="55">
        <v>2</v>
      </c>
      <c r="Y51" s="55">
        <v>4</v>
      </c>
      <c r="Z51" s="55">
        <v>2</v>
      </c>
      <c r="AA51" s="55">
        <v>2</v>
      </c>
      <c r="AB51" s="55">
        <v>2</v>
      </c>
      <c r="AC51" s="55">
        <v>4</v>
      </c>
      <c r="AD51" s="55">
        <v>2</v>
      </c>
      <c r="AE51" s="55">
        <v>4</v>
      </c>
      <c r="AF51" s="55">
        <v>2</v>
      </c>
      <c r="AG51" s="55">
        <v>4</v>
      </c>
      <c r="AH51" s="55">
        <v>2</v>
      </c>
      <c r="AI51" s="55">
        <v>4</v>
      </c>
      <c r="AJ51" s="55">
        <v>2</v>
      </c>
      <c r="AK51" s="55">
        <v>4</v>
      </c>
      <c r="AL51" s="55">
        <v>2</v>
      </c>
      <c r="AM51" s="55">
        <v>4</v>
      </c>
      <c r="AN51" s="55">
        <v>2</v>
      </c>
      <c r="AO51" s="56">
        <v>2</v>
      </c>
      <c r="AP51" s="176">
        <v>2</v>
      </c>
      <c r="AQ51" s="56">
        <v>2</v>
      </c>
      <c r="AR51" s="59"/>
      <c r="AS51" s="56">
        <v>3</v>
      </c>
      <c r="AT51" s="37"/>
      <c r="AU51" s="61">
        <f>SUM(X51:AT51)</f>
        <v>57</v>
      </c>
      <c r="AV51" s="42"/>
      <c r="AW51" s="43"/>
      <c r="AX51" s="43"/>
      <c r="AY51" s="43"/>
      <c r="AZ51" s="43"/>
      <c r="BA51" s="43"/>
      <c r="BB51" s="43"/>
      <c r="BC51" s="169">
        <f t="shared" si="2"/>
        <v>57</v>
      </c>
      <c r="BD51" s="24"/>
    </row>
    <row r="52" spans="1:56" ht="24" customHeight="1" thickBot="1">
      <c r="A52" s="297"/>
      <c r="B52" s="284"/>
      <c r="C52" s="281"/>
      <c r="D52" s="22" t="s">
        <v>56</v>
      </c>
      <c r="E52" s="28"/>
      <c r="F52" s="5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7">
        <v>0</v>
      </c>
      <c r="W52" s="79"/>
      <c r="X52" s="55">
        <v>1</v>
      </c>
      <c r="Y52" s="55">
        <v>2</v>
      </c>
      <c r="Z52" s="55">
        <v>1</v>
      </c>
      <c r="AA52" s="55">
        <v>1</v>
      </c>
      <c r="AB52" s="55">
        <v>1</v>
      </c>
      <c r="AC52" s="55">
        <v>2</v>
      </c>
      <c r="AD52" s="55">
        <v>1</v>
      </c>
      <c r="AE52" s="55">
        <v>2</v>
      </c>
      <c r="AF52" s="55">
        <v>1</v>
      </c>
      <c r="AG52" s="55">
        <v>2</v>
      </c>
      <c r="AH52" s="55">
        <v>1</v>
      </c>
      <c r="AI52" s="55">
        <v>2</v>
      </c>
      <c r="AJ52" s="55">
        <v>1</v>
      </c>
      <c r="AK52" s="55">
        <v>2</v>
      </c>
      <c r="AL52" s="55">
        <v>1</v>
      </c>
      <c r="AM52" s="55">
        <v>2</v>
      </c>
      <c r="AN52" s="55">
        <v>1</v>
      </c>
      <c r="AO52" s="56">
        <v>1</v>
      </c>
      <c r="AP52" s="176">
        <v>1</v>
      </c>
      <c r="AQ52" s="56">
        <v>1</v>
      </c>
      <c r="AR52" s="106"/>
      <c r="AS52" s="177">
        <v>2</v>
      </c>
      <c r="AT52" s="37"/>
      <c r="AU52" s="61">
        <f>SUM(X52:AT52)</f>
        <v>29</v>
      </c>
      <c r="AV52" s="42"/>
      <c r="AW52" s="43"/>
      <c r="AX52" s="43"/>
      <c r="AY52" s="43"/>
      <c r="AZ52" s="43"/>
      <c r="BA52" s="43"/>
      <c r="BB52" s="43"/>
      <c r="BC52" s="169">
        <f t="shared" si="2"/>
        <v>29</v>
      </c>
      <c r="BD52" s="24"/>
    </row>
    <row r="53" spans="1:56" ht="24" customHeight="1" thickBot="1">
      <c r="A53" s="297"/>
      <c r="B53" s="285" t="s">
        <v>71</v>
      </c>
      <c r="C53" s="285" t="s">
        <v>101</v>
      </c>
      <c r="D53" s="90" t="s">
        <v>17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57"/>
      <c r="W53" s="79"/>
      <c r="X53" s="91">
        <f aca="true" t="shared" si="26" ref="X53:AS53">SUM(X55)</f>
        <v>2</v>
      </c>
      <c r="Y53" s="91">
        <f t="shared" si="26"/>
        <v>0</v>
      </c>
      <c r="Z53" s="91">
        <f t="shared" si="26"/>
        <v>2</v>
      </c>
      <c r="AA53" s="91">
        <f t="shared" si="26"/>
        <v>2</v>
      </c>
      <c r="AB53" s="91">
        <f t="shared" si="26"/>
        <v>2</v>
      </c>
      <c r="AC53" s="91">
        <f t="shared" si="26"/>
        <v>0</v>
      </c>
      <c r="AD53" s="91">
        <f t="shared" si="26"/>
        <v>2</v>
      </c>
      <c r="AE53" s="91">
        <f t="shared" si="26"/>
        <v>0</v>
      </c>
      <c r="AF53" s="91">
        <f t="shared" si="26"/>
        <v>2</v>
      </c>
      <c r="AG53" s="91">
        <f t="shared" si="26"/>
        <v>0</v>
      </c>
      <c r="AH53" s="91">
        <f t="shared" si="26"/>
        <v>2</v>
      </c>
      <c r="AI53" s="91">
        <f t="shared" si="26"/>
        <v>0</v>
      </c>
      <c r="AJ53" s="91">
        <f t="shared" si="26"/>
        <v>2</v>
      </c>
      <c r="AK53" s="91">
        <f t="shared" si="26"/>
        <v>0</v>
      </c>
      <c r="AL53" s="91">
        <f t="shared" si="26"/>
        <v>2</v>
      </c>
      <c r="AM53" s="91">
        <f t="shared" si="26"/>
        <v>0</v>
      </c>
      <c r="AN53" s="91">
        <f t="shared" si="26"/>
        <v>2</v>
      </c>
      <c r="AO53" s="91">
        <f t="shared" si="26"/>
        <v>1</v>
      </c>
      <c r="AP53" s="91">
        <f t="shared" si="26"/>
        <v>0</v>
      </c>
      <c r="AQ53" s="91">
        <f t="shared" si="26"/>
        <v>0</v>
      </c>
      <c r="AR53" s="185"/>
      <c r="AS53" s="91">
        <f t="shared" si="26"/>
        <v>0</v>
      </c>
      <c r="AT53" s="37"/>
      <c r="AU53" s="133">
        <f aca="true" t="shared" si="27" ref="AU53:AU58">SUM(X53:AR53)</f>
        <v>21</v>
      </c>
      <c r="AV53" s="42"/>
      <c r="AW53" s="43"/>
      <c r="AX53" s="43"/>
      <c r="AY53" s="43"/>
      <c r="AZ53" s="43"/>
      <c r="BA53" s="43"/>
      <c r="BB53" s="43"/>
      <c r="BC53" s="169">
        <f t="shared" si="2"/>
        <v>21</v>
      </c>
      <c r="BD53" s="24"/>
    </row>
    <row r="54" spans="1:56" ht="18.75" customHeight="1" thickBot="1">
      <c r="A54" s="297"/>
      <c r="B54" s="286"/>
      <c r="C54" s="286"/>
      <c r="D54" s="90" t="s">
        <v>18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57"/>
      <c r="W54" s="79"/>
      <c r="X54" s="91">
        <f>SUM(X56)</f>
        <v>1</v>
      </c>
      <c r="Y54" s="91">
        <f aca="true" t="shared" si="28" ref="Y54:AS54">SUM(Y56)</f>
        <v>0</v>
      </c>
      <c r="Z54" s="91">
        <f t="shared" si="28"/>
        <v>1</v>
      </c>
      <c r="AA54" s="91">
        <f t="shared" si="28"/>
        <v>1</v>
      </c>
      <c r="AB54" s="91">
        <f t="shared" si="28"/>
        <v>1</v>
      </c>
      <c r="AC54" s="91">
        <f t="shared" si="28"/>
        <v>0</v>
      </c>
      <c r="AD54" s="91">
        <f t="shared" si="28"/>
        <v>1</v>
      </c>
      <c r="AE54" s="91">
        <f t="shared" si="28"/>
        <v>0</v>
      </c>
      <c r="AF54" s="91">
        <f t="shared" si="28"/>
        <v>1</v>
      </c>
      <c r="AG54" s="91">
        <f t="shared" si="28"/>
        <v>0</v>
      </c>
      <c r="AH54" s="91">
        <f t="shared" si="28"/>
        <v>1</v>
      </c>
      <c r="AI54" s="91">
        <f t="shared" si="28"/>
        <v>0</v>
      </c>
      <c r="AJ54" s="91">
        <f t="shared" si="28"/>
        <v>0</v>
      </c>
      <c r="AK54" s="91">
        <f t="shared" si="28"/>
        <v>0</v>
      </c>
      <c r="AL54" s="91">
        <f t="shared" si="28"/>
        <v>0</v>
      </c>
      <c r="AM54" s="91">
        <f t="shared" si="28"/>
        <v>0</v>
      </c>
      <c r="AN54" s="91">
        <f t="shared" si="28"/>
        <v>1</v>
      </c>
      <c r="AO54" s="91">
        <f t="shared" si="28"/>
        <v>1</v>
      </c>
      <c r="AP54" s="91">
        <f t="shared" si="28"/>
        <v>0</v>
      </c>
      <c r="AQ54" s="91">
        <f t="shared" si="28"/>
        <v>1</v>
      </c>
      <c r="AR54" s="185"/>
      <c r="AS54" s="91">
        <f t="shared" si="28"/>
        <v>0</v>
      </c>
      <c r="AT54" s="37"/>
      <c r="AU54" s="133">
        <f t="shared" si="27"/>
        <v>10</v>
      </c>
      <c r="AV54" s="42"/>
      <c r="AW54" s="43"/>
      <c r="AX54" s="43"/>
      <c r="AY54" s="43"/>
      <c r="AZ54" s="43"/>
      <c r="BA54" s="43"/>
      <c r="BB54" s="43"/>
      <c r="BC54" s="169">
        <f t="shared" si="2"/>
        <v>10</v>
      </c>
      <c r="BD54" s="24"/>
    </row>
    <row r="55" spans="1:56" ht="24" customHeight="1" thickBot="1">
      <c r="A55" s="297"/>
      <c r="B55" s="287" t="s">
        <v>120</v>
      </c>
      <c r="C55" s="289" t="s">
        <v>143</v>
      </c>
      <c r="D55" s="182" t="s">
        <v>17</v>
      </c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57"/>
      <c r="W55" s="79"/>
      <c r="X55" s="87">
        <f>SUM(X57)</f>
        <v>2</v>
      </c>
      <c r="Y55" s="87">
        <f aca="true" t="shared" si="29" ref="Y55:AQ55">SUM(Y57)</f>
        <v>0</v>
      </c>
      <c r="Z55" s="87">
        <f t="shared" si="29"/>
        <v>2</v>
      </c>
      <c r="AA55" s="87">
        <f t="shared" si="29"/>
        <v>2</v>
      </c>
      <c r="AB55" s="87">
        <f t="shared" si="29"/>
        <v>2</v>
      </c>
      <c r="AC55" s="87">
        <f t="shared" si="29"/>
        <v>0</v>
      </c>
      <c r="AD55" s="87">
        <f t="shared" si="29"/>
        <v>2</v>
      </c>
      <c r="AE55" s="87">
        <f t="shared" si="29"/>
        <v>0</v>
      </c>
      <c r="AF55" s="87">
        <f t="shared" si="29"/>
        <v>2</v>
      </c>
      <c r="AG55" s="87">
        <f t="shared" si="29"/>
        <v>0</v>
      </c>
      <c r="AH55" s="87">
        <f t="shared" si="29"/>
        <v>2</v>
      </c>
      <c r="AI55" s="87">
        <f t="shared" si="29"/>
        <v>0</v>
      </c>
      <c r="AJ55" s="87">
        <f t="shared" si="29"/>
        <v>2</v>
      </c>
      <c r="AK55" s="87">
        <f t="shared" si="29"/>
        <v>0</v>
      </c>
      <c r="AL55" s="87">
        <f t="shared" si="29"/>
        <v>2</v>
      </c>
      <c r="AM55" s="87">
        <f t="shared" si="29"/>
        <v>0</v>
      </c>
      <c r="AN55" s="87">
        <f t="shared" si="29"/>
        <v>2</v>
      </c>
      <c r="AO55" s="87">
        <f t="shared" si="29"/>
        <v>1</v>
      </c>
      <c r="AP55" s="87">
        <f t="shared" si="29"/>
        <v>0</v>
      </c>
      <c r="AQ55" s="87">
        <f t="shared" si="29"/>
        <v>0</v>
      </c>
      <c r="AR55" s="186"/>
      <c r="AS55" s="87">
        <f>SUM(AS57)</f>
        <v>0</v>
      </c>
      <c r="AT55" s="37"/>
      <c r="AU55" s="61">
        <f t="shared" si="27"/>
        <v>21</v>
      </c>
      <c r="AV55" s="42"/>
      <c r="AW55" s="43"/>
      <c r="AX55" s="43"/>
      <c r="AY55" s="43"/>
      <c r="AZ55" s="43"/>
      <c r="BA55" s="43"/>
      <c r="BB55" s="43"/>
      <c r="BC55" s="169">
        <f t="shared" si="2"/>
        <v>21</v>
      </c>
      <c r="BD55" s="24"/>
    </row>
    <row r="56" spans="1:56" ht="24" customHeight="1" thickBot="1">
      <c r="A56" s="297"/>
      <c r="B56" s="288"/>
      <c r="C56" s="290"/>
      <c r="D56" s="182" t="s">
        <v>18</v>
      </c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57"/>
      <c r="W56" s="79"/>
      <c r="X56" s="87">
        <f>SUM(X58)</f>
        <v>1</v>
      </c>
      <c r="Y56" s="87">
        <f aca="true" t="shared" si="30" ref="Y56:AS56">SUM(Y58)</f>
        <v>0</v>
      </c>
      <c r="Z56" s="87">
        <f t="shared" si="30"/>
        <v>1</v>
      </c>
      <c r="AA56" s="87">
        <f t="shared" si="30"/>
        <v>1</v>
      </c>
      <c r="AB56" s="87">
        <f t="shared" si="30"/>
        <v>1</v>
      </c>
      <c r="AC56" s="87">
        <f t="shared" si="30"/>
        <v>0</v>
      </c>
      <c r="AD56" s="87">
        <f t="shared" si="30"/>
        <v>1</v>
      </c>
      <c r="AE56" s="87">
        <f t="shared" si="30"/>
        <v>0</v>
      </c>
      <c r="AF56" s="87">
        <f t="shared" si="30"/>
        <v>1</v>
      </c>
      <c r="AG56" s="87">
        <f t="shared" si="30"/>
        <v>0</v>
      </c>
      <c r="AH56" s="87">
        <f t="shared" si="30"/>
        <v>1</v>
      </c>
      <c r="AI56" s="87">
        <f t="shared" si="30"/>
        <v>0</v>
      </c>
      <c r="AJ56" s="87">
        <f t="shared" si="30"/>
        <v>0</v>
      </c>
      <c r="AK56" s="87">
        <f t="shared" si="30"/>
        <v>0</v>
      </c>
      <c r="AL56" s="87">
        <f t="shared" si="30"/>
        <v>0</v>
      </c>
      <c r="AM56" s="87">
        <f t="shared" si="30"/>
        <v>0</v>
      </c>
      <c r="AN56" s="87">
        <f t="shared" si="30"/>
        <v>1</v>
      </c>
      <c r="AO56" s="87">
        <f t="shared" si="30"/>
        <v>1</v>
      </c>
      <c r="AP56" s="87">
        <f t="shared" si="30"/>
        <v>0</v>
      </c>
      <c r="AQ56" s="87">
        <f t="shared" si="30"/>
        <v>1</v>
      </c>
      <c r="AR56" s="186"/>
      <c r="AS56" s="87">
        <f t="shared" si="30"/>
        <v>0</v>
      </c>
      <c r="AT56" s="37"/>
      <c r="AU56" s="61">
        <f t="shared" si="27"/>
        <v>10</v>
      </c>
      <c r="AV56" s="42"/>
      <c r="AW56" s="43"/>
      <c r="AX56" s="43"/>
      <c r="AY56" s="43"/>
      <c r="AZ56" s="43"/>
      <c r="BA56" s="43"/>
      <c r="BB56" s="43"/>
      <c r="BC56" s="169">
        <f t="shared" si="2"/>
        <v>10</v>
      </c>
      <c r="BD56" s="24"/>
    </row>
    <row r="57" spans="1:56" ht="24" customHeight="1" thickBot="1">
      <c r="A57" s="297"/>
      <c r="B57" s="271" t="s">
        <v>121</v>
      </c>
      <c r="C57" s="273" t="s">
        <v>144</v>
      </c>
      <c r="D57" s="54" t="s">
        <v>17</v>
      </c>
      <c r="E57" s="28"/>
      <c r="F57" s="56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7"/>
      <c r="W57" s="79"/>
      <c r="X57" s="55">
        <v>2</v>
      </c>
      <c r="Y57" s="55"/>
      <c r="Z57" s="55">
        <v>2</v>
      </c>
      <c r="AA57" s="55">
        <v>2</v>
      </c>
      <c r="AB57" s="55">
        <v>2</v>
      </c>
      <c r="AC57" s="55"/>
      <c r="AD57" s="55">
        <v>2</v>
      </c>
      <c r="AE57" s="55"/>
      <c r="AF57" s="55">
        <v>2</v>
      </c>
      <c r="AG57" s="55"/>
      <c r="AH57" s="55">
        <v>2</v>
      </c>
      <c r="AI57" s="55"/>
      <c r="AJ57" s="55">
        <v>2</v>
      </c>
      <c r="AK57" s="55"/>
      <c r="AL57" s="55">
        <v>2</v>
      </c>
      <c r="AM57" s="55"/>
      <c r="AN57" s="55">
        <v>2</v>
      </c>
      <c r="AO57" s="56">
        <v>1</v>
      </c>
      <c r="AP57" s="176"/>
      <c r="AQ57" s="184"/>
      <c r="AR57" s="105"/>
      <c r="AS57" s="56"/>
      <c r="AT57" s="37"/>
      <c r="AU57" s="61">
        <f t="shared" si="27"/>
        <v>21</v>
      </c>
      <c r="AV57" s="42"/>
      <c r="AW57" s="43"/>
      <c r="AX57" s="43"/>
      <c r="AY57" s="43"/>
      <c r="AZ57" s="43"/>
      <c r="BA57" s="43"/>
      <c r="BB57" s="43"/>
      <c r="BC57" s="169">
        <f t="shared" si="2"/>
        <v>21</v>
      </c>
      <c r="BD57" s="24"/>
    </row>
    <row r="58" spans="1:56" ht="24" customHeight="1" thickBot="1">
      <c r="A58" s="297"/>
      <c r="B58" s="272"/>
      <c r="C58" s="274"/>
      <c r="D58" s="54" t="s">
        <v>18</v>
      </c>
      <c r="E58" s="28"/>
      <c r="F58" s="56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7"/>
      <c r="W58" s="79"/>
      <c r="X58" s="55">
        <v>1</v>
      </c>
      <c r="Y58" s="55"/>
      <c r="Z58" s="55">
        <v>1</v>
      </c>
      <c r="AA58" s="55">
        <v>1</v>
      </c>
      <c r="AB58" s="55">
        <v>1</v>
      </c>
      <c r="AC58" s="55"/>
      <c r="AD58" s="55">
        <v>1</v>
      </c>
      <c r="AE58" s="55"/>
      <c r="AF58" s="55">
        <v>1</v>
      </c>
      <c r="AG58" s="55"/>
      <c r="AH58" s="55">
        <v>1</v>
      </c>
      <c r="AI58" s="55"/>
      <c r="AJ58" s="55"/>
      <c r="AK58" s="55"/>
      <c r="AL58" s="55"/>
      <c r="AM58" s="55"/>
      <c r="AN58" s="55">
        <v>1</v>
      </c>
      <c r="AO58" s="56">
        <v>1</v>
      </c>
      <c r="AP58" s="176"/>
      <c r="AQ58" s="184">
        <v>1</v>
      </c>
      <c r="AR58" s="105"/>
      <c r="AS58" s="56"/>
      <c r="AT58" s="37"/>
      <c r="AU58" s="61">
        <f t="shared" si="27"/>
        <v>10</v>
      </c>
      <c r="AV58" s="42"/>
      <c r="AW58" s="43"/>
      <c r="AX58" s="43"/>
      <c r="AY58" s="43"/>
      <c r="AZ58" s="43"/>
      <c r="BA58" s="43"/>
      <c r="BB58" s="43"/>
      <c r="BC58" s="169">
        <f t="shared" si="2"/>
        <v>10</v>
      </c>
      <c r="BD58" s="24"/>
    </row>
    <row r="59" spans="1:56" ht="21.75" customHeight="1" thickBot="1">
      <c r="A59" s="297"/>
      <c r="B59" s="78" t="s">
        <v>145</v>
      </c>
      <c r="C59" s="102" t="s">
        <v>112</v>
      </c>
      <c r="D59" s="22"/>
      <c r="E59" s="28"/>
      <c r="F59" s="56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7"/>
      <c r="W59" s="79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6"/>
      <c r="AP59" s="55"/>
      <c r="AQ59" s="56"/>
      <c r="AR59" s="187">
        <v>36</v>
      </c>
      <c r="AS59" s="56"/>
      <c r="AT59" s="37"/>
      <c r="AU59" s="61">
        <f>SUM(X59:AT59)</f>
        <v>36</v>
      </c>
      <c r="AV59" s="42"/>
      <c r="AW59" s="43"/>
      <c r="AX59" s="43"/>
      <c r="AY59" s="43"/>
      <c r="AZ59" s="43"/>
      <c r="BA59" s="43"/>
      <c r="BB59" s="43"/>
      <c r="BC59" s="169">
        <f>SUM(AU59,V59)</f>
        <v>36</v>
      </c>
      <c r="BD59" s="24"/>
    </row>
    <row r="60" spans="1:56" ht="39.75" customHeight="1" thickBot="1">
      <c r="A60" s="80"/>
      <c r="B60" s="282" t="s">
        <v>32</v>
      </c>
      <c r="C60" s="282"/>
      <c r="D60" s="282"/>
      <c r="E60" s="81">
        <f>SUM(E19,E35)</f>
        <v>36</v>
      </c>
      <c r="F60" s="81">
        <f aca="true" t="shared" si="31" ref="F60:U60">SUM(F19,F35)</f>
        <v>36</v>
      </c>
      <c r="G60" s="81">
        <f t="shared" si="31"/>
        <v>36</v>
      </c>
      <c r="H60" s="81">
        <f t="shared" si="31"/>
        <v>36</v>
      </c>
      <c r="I60" s="81">
        <f t="shared" si="31"/>
        <v>36</v>
      </c>
      <c r="J60" s="81">
        <f t="shared" si="31"/>
        <v>36</v>
      </c>
      <c r="K60" s="81">
        <f t="shared" si="31"/>
        <v>36</v>
      </c>
      <c r="L60" s="81">
        <f t="shared" si="31"/>
        <v>36</v>
      </c>
      <c r="M60" s="81">
        <f t="shared" si="31"/>
        <v>36</v>
      </c>
      <c r="N60" s="81">
        <f t="shared" si="31"/>
        <v>36</v>
      </c>
      <c r="O60" s="81">
        <f t="shared" si="31"/>
        <v>36</v>
      </c>
      <c r="P60" s="81">
        <f t="shared" si="31"/>
        <v>36</v>
      </c>
      <c r="Q60" s="81">
        <f t="shared" si="31"/>
        <v>36</v>
      </c>
      <c r="R60" s="81">
        <f t="shared" si="31"/>
        <v>36</v>
      </c>
      <c r="S60" s="81">
        <f t="shared" si="31"/>
        <v>36</v>
      </c>
      <c r="T60" s="81">
        <f t="shared" si="31"/>
        <v>36</v>
      </c>
      <c r="U60" s="81">
        <f t="shared" si="31"/>
        <v>36</v>
      </c>
      <c r="V60" s="57">
        <f>SUM(E60:U60)</f>
        <v>612</v>
      </c>
      <c r="W60" s="39"/>
      <c r="X60" s="82">
        <f>SUM(X17,X45)</f>
        <v>36</v>
      </c>
      <c r="Y60" s="82">
        <f aca="true" t="shared" si="32" ref="Y60:AS60">SUM(Y17,Y45)</f>
        <v>36</v>
      </c>
      <c r="Z60" s="82">
        <f t="shared" si="32"/>
        <v>36</v>
      </c>
      <c r="AA60" s="82">
        <f t="shared" si="32"/>
        <v>36</v>
      </c>
      <c r="AB60" s="82">
        <f t="shared" si="32"/>
        <v>36</v>
      </c>
      <c r="AC60" s="82">
        <f t="shared" si="32"/>
        <v>36</v>
      </c>
      <c r="AD60" s="82">
        <f t="shared" si="32"/>
        <v>36</v>
      </c>
      <c r="AE60" s="82">
        <f t="shared" si="32"/>
        <v>36</v>
      </c>
      <c r="AF60" s="82">
        <f t="shared" si="32"/>
        <v>36</v>
      </c>
      <c r="AG60" s="82">
        <f t="shared" si="32"/>
        <v>36</v>
      </c>
      <c r="AH60" s="82">
        <f t="shared" si="32"/>
        <v>36</v>
      </c>
      <c r="AI60" s="82">
        <f t="shared" si="32"/>
        <v>36</v>
      </c>
      <c r="AJ60" s="82">
        <f t="shared" si="32"/>
        <v>36</v>
      </c>
      <c r="AK60" s="82">
        <f t="shared" si="32"/>
        <v>36</v>
      </c>
      <c r="AL60" s="82">
        <f t="shared" si="32"/>
        <v>36</v>
      </c>
      <c r="AM60" s="82">
        <f t="shared" si="32"/>
        <v>36</v>
      </c>
      <c r="AN60" s="82">
        <f t="shared" si="32"/>
        <v>36</v>
      </c>
      <c r="AO60" s="82">
        <f t="shared" si="32"/>
        <v>36</v>
      </c>
      <c r="AP60" s="82">
        <f t="shared" si="32"/>
        <v>36</v>
      </c>
      <c r="AQ60" s="82">
        <f t="shared" si="32"/>
        <v>36</v>
      </c>
      <c r="AR60" s="82">
        <f t="shared" si="32"/>
        <v>0</v>
      </c>
      <c r="AS60" s="82">
        <f t="shared" si="32"/>
        <v>36</v>
      </c>
      <c r="AT60" s="56"/>
      <c r="AU60" s="83">
        <f>SUM(X60:AS60)</f>
        <v>756</v>
      </c>
      <c r="AV60" s="42"/>
      <c r="AW60" s="43"/>
      <c r="AX60" s="43"/>
      <c r="AY60" s="43"/>
      <c r="AZ60" s="43"/>
      <c r="BA60" s="43"/>
      <c r="BB60" s="43"/>
      <c r="BC60" s="169">
        <f>SUM(AU60,V60)</f>
        <v>1368</v>
      </c>
      <c r="BD60" s="6"/>
    </row>
    <row r="61" spans="1:56" ht="37.5" customHeight="1" thickBot="1">
      <c r="A61" s="80"/>
      <c r="B61" s="283" t="s">
        <v>19</v>
      </c>
      <c r="C61" s="283"/>
      <c r="D61" s="283"/>
      <c r="E61" s="81">
        <f>SUM(E20,E36)</f>
        <v>18</v>
      </c>
      <c r="F61" s="81">
        <f aca="true" t="shared" si="33" ref="F61:U61">SUM(F20,F36)</f>
        <v>18</v>
      </c>
      <c r="G61" s="81">
        <f t="shared" si="33"/>
        <v>18</v>
      </c>
      <c r="H61" s="81">
        <f t="shared" si="33"/>
        <v>18</v>
      </c>
      <c r="I61" s="81">
        <f t="shared" si="33"/>
        <v>18</v>
      </c>
      <c r="J61" s="81">
        <f t="shared" si="33"/>
        <v>18</v>
      </c>
      <c r="K61" s="81">
        <f t="shared" si="33"/>
        <v>18</v>
      </c>
      <c r="L61" s="81">
        <f t="shared" si="33"/>
        <v>18</v>
      </c>
      <c r="M61" s="81">
        <f t="shared" si="33"/>
        <v>18</v>
      </c>
      <c r="N61" s="81">
        <f t="shared" si="33"/>
        <v>18</v>
      </c>
      <c r="O61" s="81">
        <f t="shared" si="33"/>
        <v>18</v>
      </c>
      <c r="P61" s="81">
        <f t="shared" si="33"/>
        <v>18</v>
      </c>
      <c r="Q61" s="81">
        <f t="shared" si="33"/>
        <v>18</v>
      </c>
      <c r="R61" s="81">
        <f t="shared" si="33"/>
        <v>18</v>
      </c>
      <c r="S61" s="81">
        <f t="shared" si="33"/>
        <v>18</v>
      </c>
      <c r="T61" s="81">
        <f t="shared" si="33"/>
        <v>18</v>
      </c>
      <c r="U61" s="81">
        <f t="shared" si="33"/>
        <v>18</v>
      </c>
      <c r="V61" s="57">
        <f>SUM(E61:U61)</f>
        <v>306</v>
      </c>
      <c r="W61" s="39"/>
      <c r="X61" s="82">
        <f>SUM(X18,X46)</f>
        <v>18</v>
      </c>
      <c r="Y61" s="82">
        <f aca="true" t="shared" si="34" ref="Y61:AS61">SUM(Y18,Y46)</f>
        <v>18</v>
      </c>
      <c r="Z61" s="82">
        <f t="shared" si="34"/>
        <v>18</v>
      </c>
      <c r="AA61" s="82">
        <f t="shared" si="34"/>
        <v>18</v>
      </c>
      <c r="AB61" s="82">
        <f t="shared" si="34"/>
        <v>18</v>
      </c>
      <c r="AC61" s="82">
        <f t="shared" si="34"/>
        <v>18</v>
      </c>
      <c r="AD61" s="82">
        <f t="shared" si="34"/>
        <v>18</v>
      </c>
      <c r="AE61" s="82">
        <f t="shared" si="34"/>
        <v>18</v>
      </c>
      <c r="AF61" s="82">
        <f t="shared" si="34"/>
        <v>18</v>
      </c>
      <c r="AG61" s="82">
        <f t="shared" si="34"/>
        <v>18</v>
      </c>
      <c r="AH61" s="82">
        <f t="shared" si="34"/>
        <v>18</v>
      </c>
      <c r="AI61" s="82">
        <f t="shared" si="34"/>
        <v>18</v>
      </c>
      <c r="AJ61" s="82">
        <f t="shared" si="34"/>
        <v>18</v>
      </c>
      <c r="AK61" s="82">
        <f t="shared" si="34"/>
        <v>18</v>
      </c>
      <c r="AL61" s="82">
        <f t="shared" si="34"/>
        <v>18</v>
      </c>
      <c r="AM61" s="82">
        <f t="shared" si="34"/>
        <v>18</v>
      </c>
      <c r="AN61" s="82">
        <f t="shared" si="34"/>
        <v>18</v>
      </c>
      <c r="AO61" s="82">
        <f t="shared" si="34"/>
        <v>18</v>
      </c>
      <c r="AP61" s="82">
        <f t="shared" si="34"/>
        <v>18</v>
      </c>
      <c r="AQ61" s="82">
        <f t="shared" si="34"/>
        <v>18</v>
      </c>
      <c r="AR61" s="82">
        <f t="shared" si="34"/>
        <v>0</v>
      </c>
      <c r="AS61" s="82">
        <f t="shared" si="34"/>
        <v>18</v>
      </c>
      <c r="AT61" s="56"/>
      <c r="AU61" s="83">
        <f>SUM(X61:AS61)</f>
        <v>378</v>
      </c>
      <c r="AV61" s="42"/>
      <c r="AW61" s="43"/>
      <c r="AX61" s="43"/>
      <c r="AY61" s="43"/>
      <c r="AZ61" s="43"/>
      <c r="BA61" s="43"/>
      <c r="BB61" s="43"/>
      <c r="BC61" s="169">
        <f>SUM(AU61,V61)</f>
        <v>684</v>
      </c>
      <c r="BD61" s="6"/>
    </row>
    <row r="62" spans="1:56" ht="27.75" customHeight="1" thickBot="1">
      <c r="A62" s="80"/>
      <c r="B62" s="283" t="s">
        <v>20</v>
      </c>
      <c r="C62" s="283"/>
      <c r="D62" s="283"/>
      <c r="E62" s="81">
        <f>E60+E61</f>
        <v>54</v>
      </c>
      <c r="F62" s="81">
        <f aca="true" t="shared" si="35" ref="F62:U62">F60+F61</f>
        <v>54</v>
      </c>
      <c r="G62" s="81">
        <f t="shared" si="35"/>
        <v>54</v>
      </c>
      <c r="H62" s="81">
        <f t="shared" si="35"/>
        <v>54</v>
      </c>
      <c r="I62" s="81">
        <f t="shared" si="35"/>
        <v>54</v>
      </c>
      <c r="J62" s="81">
        <f t="shared" si="35"/>
        <v>54</v>
      </c>
      <c r="K62" s="81">
        <f t="shared" si="35"/>
        <v>54</v>
      </c>
      <c r="L62" s="81">
        <f t="shared" si="35"/>
        <v>54</v>
      </c>
      <c r="M62" s="81">
        <f t="shared" si="35"/>
        <v>54</v>
      </c>
      <c r="N62" s="81">
        <f t="shared" si="35"/>
        <v>54</v>
      </c>
      <c r="O62" s="81">
        <f t="shared" si="35"/>
        <v>54</v>
      </c>
      <c r="P62" s="81">
        <f t="shared" si="35"/>
        <v>54</v>
      </c>
      <c r="Q62" s="81">
        <f t="shared" si="35"/>
        <v>54</v>
      </c>
      <c r="R62" s="81">
        <f t="shared" si="35"/>
        <v>54</v>
      </c>
      <c r="S62" s="81">
        <f t="shared" si="35"/>
        <v>54</v>
      </c>
      <c r="T62" s="81">
        <f t="shared" si="35"/>
        <v>54</v>
      </c>
      <c r="U62" s="81">
        <f t="shared" si="35"/>
        <v>54</v>
      </c>
      <c r="V62" s="57">
        <f>SUM(E62:U62)</f>
        <v>918</v>
      </c>
      <c r="W62" s="39"/>
      <c r="X62" s="81">
        <f>X60+X61</f>
        <v>54</v>
      </c>
      <c r="Y62" s="81">
        <f aca="true" t="shared" si="36" ref="Y62:AS62">Y60+Y61</f>
        <v>54</v>
      </c>
      <c r="Z62" s="81">
        <f t="shared" si="36"/>
        <v>54</v>
      </c>
      <c r="AA62" s="81">
        <f t="shared" si="36"/>
        <v>54</v>
      </c>
      <c r="AB62" s="81">
        <f t="shared" si="36"/>
        <v>54</v>
      </c>
      <c r="AC62" s="81">
        <f t="shared" si="36"/>
        <v>54</v>
      </c>
      <c r="AD62" s="81">
        <f t="shared" si="36"/>
        <v>54</v>
      </c>
      <c r="AE62" s="81">
        <f t="shared" si="36"/>
        <v>54</v>
      </c>
      <c r="AF62" s="81">
        <f t="shared" si="36"/>
        <v>54</v>
      </c>
      <c r="AG62" s="81">
        <f t="shared" si="36"/>
        <v>54</v>
      </c>
      <c r="AH62" s="81">
        <f t="shared" si="36"/>
        <v>54</v>
      </c>
      <c r="AI62" s="81">
        <f t="shared" si="36"/>
        <v>54</v>
      </c>
      <c r="AJ62" s="81">
        <f t="shared" si="36"/>
        <v>54</v>
      </c>
      <c r="AK62" s="81">
        <f t="shared" si="36"/>
        <v>54</v>
      </c>
      <c r="AL62" s="81">
        <f t="shared" si="36"/>
        <v>54</v>
      </c>
      <c r="AM62" s="81">
        <f t="shared" si="36"/>
        <v>54</v>
      </c>
      <c r="AN62" s="81">
        <f t="shared" si="36"/>
        <v>54</v>
      </c>
      <c r="AO62" s="81">
        <f t="shared" si="36"/>
        <v>54</v>
      </c>
      <c r="AP62" s="81">
        <f t="shared" si="36"/>
        <v>54</v>
      </c>
      <c r="AQ62" s="81">
        <f t="shared" si="36"/>
        <v>54</v>
      </c>
      <c r="AR62" s="81">
        <f t="shared" si="36"/>
        <v>0</v>
      </c>
      <c r="AS62" s="81">
        <f t="shared" si="36"/>
        <v>54</v>
      </c>
      <c r="AT62" s="56"/>
      <c r="AU62" s="83">
        <f>AU60+AU61</f>
        <v>1134</v>
      </c>
      <c r="AV62" s="42"/>
      <c r="AW62" s="43"/>
      <c r="AX62" s="43"/>
      <c r="AY62" s="43"/>
      <c r="AZ62" s="43"/>
      <c r="BA62" s="43"/>
      <c r="BB62" s="43"/>
      <c r="BC62" s="169">
        <f>SUM(AU62,V62)</f>
        <v>2052</v>
      </c>
      <c r="BD62" s="6"/>
    </row>
    <row r="63" spans="2:4" ht="15">
      <c r="B63" s="1"/>
      <c r="C63" s="1"/>
      <c r="D63" s="1"/>
    </row>
  </sheetData>
  <sheetProtection/>
  <mergeCells count="74">
    <mergeCell ref="AO1:AX1"/>
    <mergeCell ref="AO4:BB4"/>
    <mergeCell ref="C5:AS5"/>
    <mergeCell ref="C6:AV6"/>
    <mergeCell ref="B7:BB7"/>
    <mergeCell ref="C8:AM8"/>
    <mergeCell ref="AN8:AY8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15:A59"/>
    <mergeCell ref="B15:B16"/>
    <mergeCell ref="C15:C16"/>
    <mergeCell ref="B19:B20"/>
    <mergeCell ref="C19:C20"/>
    <mergeCell ref="B21:B22"/>
    <mergeCell ref="C21:C22"/>
    <mergeCell ref="B29:B30"/>
    <mergeCell ref="C29:C30"/>
    <mergeCell ref="B31:B32"/>
    <mergeCell ref="E11:BB11"/>
    <mergeCell ref="E13:BB13"/>
    <mergeCell ref="R10:V10"/>
    <mergeCell ref="AE10:AH10"/>
    <mergeCell ref="AJ10:AL10"/>
    <mergeCell ref="AN10:AP10"/>
    <mergeCell ref="B23:B24"/>
    <mergeCell ref="C23:C24"/>
    <mergeCell ref="B25:B26"/>
    <mergeCell ref="C25:C26"/>
    <mergeCell ref="B27:B28"/>
    <mergeCell ref="C27:C28"/>
    <mergeCell ref="C31:C32"/>
    <mergeCell ref="B33:B34"/>
    <mergeCell ref="C33:C34"/>
    <mergeCell ref="B43:B44"/>
    <mergeCell ref="C43:C44"/>
    <mergeCell ref="C41:C42"/>
    <mergeCell ref="B39:B40"/>
    <mergeCell ref="B47:B48"/>
    <mergeCell ref="C47:C48"/>
    <mergeCell ref="B35:B36"/>
    <mergeCell ref="C35:C36"/>
    <mergeCell ref="C37:C38"/>
    <mergeCell ref="B37:B38"/>
    <mergeCell ref="C39:C40"/>
    <mergeCell ref="B41:B42"/>
    <mergeCell ref="B49:B50"/>
    <mergeCell ref="C51:C52"/>
    <mergeCell ref="B60:D60"/>
    <mergeCell ref="B61:D61"/>
    <mergeCell ref="B62:D62"/>
    <mergeCell ref="B51:B52"/>
    <mergeCell ref="B53:B54"/>
    <mergeCell ref="C53:C54"/>
    <mergeCell ref="B55:B56"/>
    <mergeCell ref="C55:C56"/>
    <mergeCell ref="B57:B58"/>
    <mergeCell ref="C57:C58"/>
    <mergeCell ref="AR10:AT10"/>
    <mergeCell ref="AU10:AW10"/>
    <mergeCell ref="AY10:BB10"/>
    <mergeCell ref="B45:B46"/>
    <mergeCell ref="C45:C46"/>
    <mergeCell ref="B17:B18"/>
    <mergeCell ref="C17:C18"/>
    <mergeCell ref="C49:C50"/>
  </mergeCells>
  <hyperlinks>
    <hyperlink ref="BC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6"/>
  <sheetViews>
    <sheetView zoomScalePageLayoutView="0" workbookViewId="0" topLeftCell="A61">
      <selection activeCell="J69" sqref="J69"/>
    </sheetView>
  </sheetViews>
  <sheetFormatPr defaultColWidth="9.140625" defaultRowHeight="15"/>
  <cols>
    <col min="1" max="1" width="3.8515625" style="0" customWidth="1"/>
    <col min="3" max="3" width="28.7109375" style="0" customWidth="1"/>
    <col min="4" max="4" width="12.140625" style="0" customWidth="1"/>
    <col min="5" max="5" width="4.7109375" style="0" customWidth="1"/>
    <col min="6" max="7" width="4.140625" style="0" customWidth="1"/>
    <col min="8" max="8" width="4.28125" style="0" customWidth="1"/>
    <col min="9" max="9" width="3.7109375" style="0" customWidth="1"/>
    <col min="10" max="10" width="4.57421875" style="0" customWidth="1"/>
    <col min="11" max="11" width="4.28125" style="0" customWidth="1"/>
    <col min="12" max="12" width="3.7109375" style="0" customWidth="1"/>
    <col min="13" max="13" width="3.8515625" style="0" customWidth="1"/>
    <col min="14" max="15" width="3.7109375" style="0" customWidth="1"/>
    <col min="16" max="16" width="3.57421875" style="0" customWidth="1"/>
    <col min="17" max="17" width="3.7109375" style="0" customWidth="1"/>
    <col min="18" max="18" width="4.7109375" style="0" customWidth="1"/>
    <col min="19" max="19" width="4.8515625" style="0" customWidth="1"/>
    <col min="20" max="20" width="4.00390625" style="0" customWidth="1"/>
    <col min="21" max="21" width="4.140625" style="0" customWidth="1"/>
    <col min="22" max="22" width="7.00390625" style="0" customWidth="1"/>
    <col min="23" max="23" width="6.28125" style="0" customWidth="1"/>
    <col min="24" max="24" width="4.140625" style="0" customWidth="1"/>
    <col min="25" max="25" width="3.85156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4.00390625" style="0" customWidth="1"/>
    <col min="30" max="30" width="4.140625" style="0" customWidth="1"/>
    <col min="31" max="31" width="4.28125" style="0" customWidth="1"/>
    <col min="32" max="32" width="4.8515625" style="0" customWidth="1"/>
    <col min="33" max="33" width="3.7109375" style="0" customWidth="1"/>
    <col min="34" max="35" width="3.8515625" style="0" customWidth="1"/>
    <col min="36" max="36" width="3.7109375" style="0" customWidth="1"/>
    <col min="37" max="38" width="4.57421875" style="0" customWidth="1"/>
    <col min="39" max="40" width="4.8515625" style="0" customWidth="1"/>
    <col min="41" max="41" width="4.00390625" style="0" customWidth="1"/>
    <col min="42" max="42" width="3.57421875" style="0" customWidth="1"/>
    <col min="43" max="44" width="3.7109375" style="0" customWidth="1"/>
    <col min="45" max="45" width="3.8515625" style="0" customWidth="1"/>
    <col min="46" max="47" width="4.00390625" style="0" customWidth="1"/>
    <col min="48" max="48" width="4.57421875" style="0" customWidth="1"/>
    <col min="49" max="49" width="7.421875" style="0" customWidth="1"/>
    <col min="50" max="50" width="4.28125" style="0" customWidth="1"/>
    <col min="51" max="51" width="4.8515625" style="0" customWidth="1"/>
    <col min="52" max="52" width="4.7109375" style="0" customWidth="1"/>
    <col min="53" max="53" width="4.00390625" style="0" customWidth="1"/>
    <col min="54" max="54" width="4.28125" style="0" customWidth="1"/>
    <col min="55" max="55" width="4.140625" style="0" customWidth="1"/>
    <col min="56" max="56" width="4.421875" style="0" customWidth="1"/>
    <col min="57" max="57" width="6.57421875" style="0" customWidth="1"/>
  </cols>
  <sheetData>
    <row r="1" spans="1:52" ht="15">
      <c r="A1" s="1"/>
      <c r="B1" s="1"/>
      <c r="C1" s="1"/>
      <c r="D1" s="1"/>
      <c r="AO1" s="305" t="s">
        <v>28</v>
      </c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</row>
    <row r="2" spans="1:57" ht="15">
      <c r="A2" s="1"/>
      <c r="B2" s="1"/>
      <c r="C2" s="1"/>
      <c r="D2" s="1"/>
      <c r="AO2" s="8" t="s">
        <v>46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">
      <c r="A3" s="1"/>
      <c r="B3" s="1"/>
      <c r="C3" s="1"/>
      <c r="D3" s="1"/>
      <c r="AO3" s="8" t="s">
        <v>33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6" ht="15">
      <c r="A4" s="1"/>
      <c r="B4" s="1"/>
      <c r="C4" s="1"/>
      <c r="D4" s="1"/>
      <c r="AO4" s="306" t="s">
        <v>122</v>
      </c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</row>
    <row r="5" spans="1:56" ht="15">
      <c r="A5" s="1"/>
      <c r="B5" s="1"/>
      <c r="C5" s="307" t="s">
        <v>29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20"/>
      <c r="AU5" s="20"/>
      <c r="AV5" s="7"/>
      <c r="AW5" s="7"/>
      <c r="AX5" s="7"/>
      <c r="AY5" s="7"/>
      <c r="AZ5" s="7"/>
      <c r="BA5" s="7"/>
      <c r="BB5" s="7"/>
      <c r="BC5" s="7"/>
      <c r="BD5" s="7"/>
    </row>
    <row r="6" spans="1:57" ht="15">
      <c r="A6" s="1"/>
      <c r="B6" s="11"/>
      <c r="C6" s="308" t="s">
        <v>53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11"/>
      <c r="AZ6" s="11"/>
      <c r="BA6" s="11"/>
      <c r="BB6" s="11"/>
      <c r="BC6" s="11"/>
      <c r="BD6" s="11"/>
      <c r="BE6" s="11"/>
    </row>
    <row r="7" spans="1:56" ht="15">
      <c r="A7" s="1"/>
      <c r="B7" s="308" t="s">
        <v>176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</row>
    <row r="8" spans="1:56" ht="16.5" thickBot="1">
      <c r="A8" s="1"/>
      <c r="B8" s="10"/>
      <c r="C8" s="309" t="s">
        <v>130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08" t="s">
        <v>30</v>
      </c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10"/>
      <c r="BC8" s="10"/>
      <c r="BD8" s="10"/>
    </row>
    <row r="9" spans="1:56" ht="26.25" customHeight="1" thickBot="1">
      <c r="A9" s="1"/>
      <c r="B9" s="341" t="s">
        <v>155</v>
      </c>
      <c r="C9" s="341"/>
      <c r="D9" s="341"/>
      <c r="E9" s="341"/>
      <c r="F9" s="341"/>
      <c r="G9" s="9"/>
      <c r="H9" s="9"/>
      <c r="I9" s="9"/>
      <c r="J9" s="11"/>
      <c r="K9" s="11"/>
      <c r="L9" s="11"/>
      <c r="M9" s="11"/>
      <c r="N9" s="9"/>
      <c r="O9" s="9"/>
      <c r="P9" s="9"/>
      <c r="Q9" s="9"/>
      <c r="R9" s="9"/>
      <c r="S9" s="9"/>
      <c r="T9" s="18"/>
      <c r="U9" s="18"/>
      <c r="V9" s="18"/>
      <c r="W9" s="10"/>
      <c r="X9" s="336" t="s">
        <v>113</v>
      </c>
      <c r="Y9" s="337"/>
      <c r="Z9" s="337"/>
      <c r="AA9" s="337"/>
      <c r="AB9" s="337"/>
      <c r="AC9" s="33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0"/>
      <c r="AO9" s="10"/>
      <c r="AP9" s="10"/>
      <c r="AQ9" s="18"/>
      <c r="AR9" s="10"/>
      <c r="AS9" s="10"/>
      <c r="AT9" s="10"/>
      <c r="AU9" s="10"/>
      <c r="AV9" s="10"/>
      <c r="AW9" s="18"/>
      <c r="AX9" s="18"/>
      <c r="AY9" s="18"/>
      <c r="AZ9" s="18"/>
      <c r="BA9" s="18"/>
      <c r="BB9" s="18"/>
      <c r="BC9" s="18"/>
      <c r="BD9" s="18"/>
    </row>
    <row r="10" spans="1:58" ht="85.5" thickBot="1">
      <c r="A10" s="339" t="s">
        <v>0</v>
      </c>
      <c r="B10" s="339" t="s">
        <v>1</v>
      </c>
      <c r="C10" s="339" t="s">
        <v>2</v>
      </c>
      <c r="D10" s="339" t="s">
        <v>3</v>
      </c>
      <c r="E10" s="14" t="s">
        <v>79</v>
      </c>
      <c r="F10" s="328" t="s">
        <v>4</v>
      </c>
      <c r="G10" s="329"/>
      <c r="H10" s="333"/>
      <c r="I10" s="19" t="s">
        <v>80</v>
      </c>
      <c r="J10" s="328" t="s">
        <v>5</v>
      </c>
      <c r="K10" s="329"/>
      <c r="L10" s="333"/>
      <c r="M10" s="19" t="s">
        <v>81</v>
      </c>
      <c r="N10" s="328" t="s">
        <v>6</v>
      </c>
      <c r="O10" s="329"/>
      <c r="P10" s="333"/>
      <c r="Q10" s="13" t="s">
        <v>82</v>
      </c>
      <c r="R10" s="328" t="s">
        <v>7</v>
      </c>
      <c r="S10" s="329"/>
      <c r="T10" s="329"/>
      <c r="U10" s="329"/>
      <c r="V10" s="333"/>
      <c r="W10" s="15" t="s">
        <v>78</v>
      </c>
      <c r="X10" s="15" t="s">
        <v>83</v>
      </c>
      <c r="Y10" s="21" t="s">
        <v>8</v>
      </c>
      <c r="Z10" s="13" t="s">
        <v>84</v>
      </c>
      <c r="AA10" s="328" t="s">
        <v>9</v>
      </c>
      <c r="AB10" s="329"/>
      <c r="AC10" s="333"/>
      <c r="AD10" s="15" t="s">
        <v>85</v>
      </c>
      <c r="AE10" s="328" t="s">
        <v>10</v>
      </c>
      <c r="AF10" s="329"/>
      <c r="AG10" s="329"/>
      <c r="AH10" s="334"/>
      <c r="AI10" s="16" t="s">
        <v>86</v>
      </c>
      <c r="AJ10" s="328" t="s">
        <v>11</v>
      </c>
      <c r="AK10" s="329"/>
      <c r="AL10" s="333"/>
      <c r="AM10" s="16" t="s">
        <v>87</v>
      </c>
      <c r="AN10" s="328" t="s">
        <v>12</v>
      </c>
      <c r="AO10" s="329"/>
      <c r="AP10" s="333"/>
      <c r="AQ10" s="14" t="s">
        <v>88</v>
      </c>
      <c r="AR10" s="329"/>
      <c r="AS10" s="329"/>
      <c r="AT10" s="334"/>
      <c r="AU10" s="166"/>
      <c r="AV10" s="12" t="s">
        <v>54</v>
      </c>
      <c r="AW10" s="328" t="s">
        <v>13</v>
      </c>
      <c r="AX10" s="329"/>
      <c r="AY10" s="333"/>
      <c r="AZ10" s="14" t="s">
        <v>55</v>
      </c>
      <c r="BA10" s="328" t="s">
        <v>14</v>
      </c>
      <c r="BB10" s="329"/>
      <c r="BC10" s="329"/>
      <c r="BD10" s="329"/>
      <c r="BE10" s="25" t="s">
        <v>31</v>
      </c>
      <c r="BF10" s="6"/>
    </row>
    <row r="11" spans="1:58" ht="16.5" thickBot="1">
      <c r="A11" s="339"/>
      <c r="B11" s="339"/>
      <c r="C11" s="339"/>
      <c r="D11" s="339"/>
      <c r="E11" s="330" t="s">
        <v>15</v>
      </c>
      <c r="F11" s="330"/>
      <c r="G11" s="330"/>
      <c r="H11" s="330"/>
      <c r="I11" s="330"/>
      <c r="J11" s="331"/>
      <c r="K11" s="331"/>
      <c r="L11" s="331"/>
      <c r="M11" s="331"/>
      <c r="N11" s="330"/>
      <c r="O11" s="330"/>
      <c r="P11" s="330"/>
      <c r="Q11" s="330"/>
      <c r="R11" s="330"/>
      <c r="S11" s="330"/>
      <c r="T11" s="330"/>
      <c r="U11" s="330"/>
      <c r="V11" s="330"/>
      <c r="W11" s="331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331"/>
      <c r="AP11" s="331"/>
      <c r="AQ11" s="330"/>
      <c r="AR11" s="331"/>
      <c r="AS11" s="331"/>
      <c r="AT11" s="331"/>
      <c r="AU11" s="331"/>
      <c r="AV11" s="331"/>
      <c r="AW11" s="330"/>
      <c r="AX11" s="330"/>
      <c r="AY11" s="330"/>
      <c r="AZ11" s="330"/>
      <c r="BA11" s="330"/>
      <c r="BB11" s="330"/>
      <c r="BC11" s="330"/>
      <c r="BD11" s="330"/>
      <c r="BE11" s="23"/>
      <c r="BF11" s="6"/>
    </row>
    <row r="12" spans="1:58" ht="15.75" thickBot="1">
      <c r="A12" s="339"/>
      <c r="B12" s="339"/>
      <c r="C12" s="339"/>
      <c r="D12" s="339"/>
      <c r="E12" s="4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17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17">
        <v>32</v>
      </c>
      <c r="BD12" s="17">
        <v>33</v>
      </c>
      <c r="BE12" s="23"/>
      <c r="BF12" s="6"/>
    </row>
    <row r="13" spans="1:58" ht="16.5" thickBot="1">
      <c r="A13" s="339"/>
      <c r="B13" s="339"/>
      <c r="C13" s="339"/>
      <c r="D13" s="339"/>
      <c r="E13" s="332" t="s">
        <v>16</v>
      </c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23"/>
      <c r="BF13" s="6"/>
    </row>
    <row r="14" spans="1:58" ht="15">
      <c r="A14" s="340"/>
      <c r="B14" s="340"/>
      <c r="C14" s="340"/>
      <c r="D14" s="340"/>
      <c r="E14" s="29">
        <v>1</v>
      </c>
      <c r="F14" s="29">
        <v>2</v>
      </c>
      <c r="G14" s="29">
        <v>3</v>
      </c>
      <c r="H14" s="29">
        <v>4</v>
      </c>
      <c r="I14" s="29">
        <v>5</v>
      </c>
      <c r="J14" s="29">
        <v>6</v>
      </c>
      <c r="K14" s="29">
        <v>7</v>
      </c>
      <c r="L14" s="30">
        <v>8</v>
      </c>
      <c r="M14" s="30">
        <v>9</v>
      </c>
      <c r="N14" s="30">
        <v>10</v>
      </c>
      <c r="O14" s="30">
        <v>11</v>
      </c>
      <c r="P14" s="30">
        <v>12</v>
      </c>
      <c r="Q14" s="30">
        <v>13</v>
      </c>
      <c r="R14" s="30">
        <v>14</v>
      </c>
      <c r="S14" s="30">
        <v>15</v>
      </c>
      <c r="T14" s="30">
        <v>16</v>
      </c>
      <c r="U14" s="30">
        <v>17</v>
      </c>
      <c r="V14" s="30">
        <v>18</v>
      </c>
      <c r="W14" s="30">
        <v>19</v>
      </c>
      <c r="X14" s="30">
        <v>19</v>
      </c>
      <c r="Y14" s="30">
        <v>20</v>
      </c>
      <c r="Z14" s="30">
        <v>21</v>
      </c>
      <c r="AA14" s="30">
        <v>22</v>
      </c>
      <c r="AB14" s="30">
        <v>23</v>
      </c>
      <c r="AC14" s="30">
        <v>24</v>
      </c>
      <c r="AD14" s="30">
        <v>25</v>
      </c>
      <c r="AE14" s="30">
        <v>26</v>
      </c>
      <c r="AF14" s="30">
        <v>27</v>
      </c>
      <c r="AG14" s="30">
        <v>28</v>
      </c>
      <c r="AH14" s="30">
        <v>29</v>
      </c>
      <c r="AI14" s="30">
        <v>30</v>
      </c>
      <c r="AJ14" s="30">
        <v>31</v>
      </c>
      <c r="AK14" s="30">
        <v>32</v>
      </c>
      <c r="AL14" s="30">
        <v>33</v>
      </c>
      <c r="AM14" s="30">
        <v>34</v>
      </c>
      <c r="AN14" s="30">
        <v>35</v>
      </c>
      <c r="AO14" s="31">
        <v>36</v>
      </c>
      <c r="AP14" s="30">
        <v>37</v>
      </c>
      <c r="AQ14" s="30">
        <v>38</v>
      </c>
      <c r="AR14" s="30">
        <v>38</v>
      </c>
      <c r="AS14" s="31">
        <v>39</v>
      </c>
      <c r="AT14" s="32">
        <v>40</v>
      </c>
      <c r="AU14" s="193">
        <v>41</v>
      </c>
      <c r="AV14" s="29">
        <v>42</v>
      </c>
      <c r="AW14" s="33">
        <v>43</v>
      </c>
      <c r="AX14" s="29">
        <v>44</v>
      </c>
      <c r="AY14" s="29">
        <v>45</v>
      </c>
      <c r="AZ14" s="29">
        <v>46</v>
      </c>
      <c r="BA14" s="29">
        <v>47</v>
      </c>
      <c r="BB14" s="29">
        <v>48</v>
      </c>
      <c r="BC14" s="29">
        <v>49</v>
      </c>
      <c r="BD14" s="34">
        <v>50</v>
      </c>
      <c r="BE14" s="5"/>
      <c r="BF14" s="6"/>
    </row>
    <row r="15" spans="1:58" ht="15.75">
      <c r="A15" s="296" t="s">
        <v>92</v>
      </c>
      <c r="B15" s="298" t="s">
        <v>34</v>
      </c>
      <c r="C15" s="335" t="s">
        <v>37</v>
      </c>
      <c r="D15" s="35" t="s">
        <v>17</v>
      </c>
      <c r="E15" s="36">
        <f>SUM(E17,E29)</f>
        <v>36</v>
      </c>
      <c r="F15" s="36">
        <f aca="true" t="shared" si="0" ref="F15:U15">SUM(F17,F29)</f>
        <v>36</v>
      </c>
      <c r="G15" s="36">
        <f t="shared" si="0"/>
        <v>36</v>
      </c>
      <c r="H15" s="36">
        <f t="shared" si="0"/>
        <v>36</v>
      </c>
      <c r="I15" s="36">
        <f t="shared" si="0"/>
        <v>36</v>
      </c>
      <c r="J15" s="36">
        <f t="shared" si="0"/>
        <v>36</v>
      </c>
      <c r="K15" s="36">
        <f t="shared" si="0"/>
        <v>36</v>
      </c>
      <c r="L15" s="36">
        <f t="shared" si="0"/>
        <v>36</v>
      </c>
      <c r="M15" s="36">
        <f t="shared" si="0"/>
        <v>36</v>
      </c>
      <c r="N15" s="36">
        <f t="shared" si="0"/>
        <v>36</v>
      </c>
      <c r="O15" s="36">
        <f t="shared" si="0"/>
        <v>36</v>
      </c>
      <c r="P15" s="36">
        <f t="shared" si="0"/>
        <v>36</v>
      </c>
      <c r="Q15" s="36">
        <f t="shared" si="0"/>
        <v>36</v>
      </c>
      <c r="R15" s="36">
        <f t="shared" si="0"/>
        <v>36</v>
      </c>
      <c r="S15" s="36">
        <f t="shared" si="0"/>
        <v>36</v>
      </c>
      <c r="T15" s="36">
        <f t="shared" si="0"/>
        <v>36</v>
      </c>
      <c r="U15" s="36">
        <f t="shared" si="0"/>
        <v>36</v>
      </c>
      <c r="V15" s="38">
        <f aca="true" t="shared" si="1" ref="V15:V36">SUM(E15:U15)</f>
        <v>612</v>
      </c>
      <c r="W15" s="39"/>
      <c r="X15" s="36">
        <f aca="true" t="shared" si="2" ref="X15:AU16">SUM(X19,X25,X29)</f>
        <v>36</v>
      </c>
      <c r="Y15" s="36">
        <f t="shared" si="2"/>
        <v>36</v>
      </c>
      <c r="Z15" s="36">
        <f t="shared" si="2"/>
        <v>36</v>
      </c>
      <c r="AA15" s="36">
        <f t="shared" si="2"/>
        <v>36</v>
      </c>
      <c r="AB15" s="36">
        <f t="shared" si="2"/>
        <v>36</v>
      </c>
      <c r="AC15" s="36">
        <f t="shared" si="2"/>
        <v>36</v>
      </c>
      <c r="AD15" s="36">
        <f t="shared" si="2"/>
        <v>36</v>
      </c>
      <c r="AE15" s="36">
        <f t="shared" si="2"/>
        <v>36</v>
      </c>
      <c r="AF15" s="36">
        <f t="shared" si="2"/>
        <v>36</v>
      </c>
      <c r="AG15" s="36">
        <f t="shared" si="2"/>
        <v>36</v>
      </c>
      <c r="AH15" s="36">
        <f t="shared" si="2"/>
        <v>36</v>
      </c>
      <c r="AI15" s="36">
        <f t="shared" si="2"/>
        <v>36</v>
      </c>
      <c r="AJ15" s="40"/>
      <c r="AK15" s="40"/>
      <c r="AL15" s="40"/>
      <c r="AM15" s="194"/>
      <c r="AN15" s="194"/>
      <c r="AO15" s="194"/>
      <c r="AP15" s="194"/>
      <c r="AQ15" s="194"/>
      <c r="AR15" s="194"/>
      <c r="AS15" s="36">
        <f t="shared" si="2"/>
        <v>36</v>
      </c>
      <c r="AT15" s="36">
        <f t="shared" si="2"/>
        <v>36</v>
      </c>
      <c r="AU15" s="36">
        <f t="shared" si="2"/>
        <v>36</v>
      </c>
      <c r="AV15" s="37"/>
      <c r="AW15" s="41">
        <f>SUM(X15:AV15)</f>
        <v>540</v>
      </c>
      <c r="AX15" s="42"/>
      <c r="AY15" s="43"/>
      <c r="AZ15" s="43"/>
      <c r="BA15" s="43"/>
      <c r="BB15" s="43"/>
      <c r="BC15" s="43"/>
      <c r="BD15" s="43"/>
      <c r="BE15" s="44">
        <f>SUM(AW15,V15)</f>
        <v>1152</v>
      </c>
      <c r="BF15" s="6"/>
    </row>
    <row r="16" spans="1:58" ht="15.75">
      <c r="A16" s="297"/>
      <c r="B16" s="298"/>
      <c r="C16" s="335"/>
      <c r="D16" s="35" t="s">
        <v>18</v>
      </c>
      <c r="E16" s="36">
        <f>SUM(E18,E30)</f>
        <v>18</v>
      </c>
      <c r="F16" s="36">
        <f aca="true" t="shared" si="3" ref="F16:U16">SUM(F18,F30)</f>
        <v>18</v>
      </c>
      <c r="G16" s="36">
        <f t="shared" si="3"/>
        <v>18</v>
      </c>
      <c r="H16" s="36">
        <f t="shared" si="3"/>
        <v>18</v>
      </c>
      <c r="I16" s="36">
        <f t="shared" si="3"/>
        <v>18</v>
      </c>
      <c r="J16" s="36">
        <f t="shared" si="3"/>
        <v>18</v>
      </c>
      <c r="K16" s="36">
        <f t="shared" si="3"/>
        <v>18</v>
      </c>
      <c r="L16" s="36">
        <f t="shared" si="3"/>
        <v>18</v>
      </c>
      <c r="M16" s="36">
        <f t="shared" si="3"/>
        <v>18</v>
      </c>
      <c r="N16" s="36">
        <f t="shared" si="3"/>
        <v>18</v>
      </c>
      <c r="O16" s="36">
        <f t="shared" si="3"/>
        <v>18</v>
      </c>
      <c r="P16" s="36">
        <f t="shared" si="3"/>
        <v>18</v>
      </c>
      <c r="Q16" s="36">
        <f t="shared" si="3"/>
        <v>18</v>
      </c>
      <c r="R16" s="36">
        <f t="shared" si="3"/>
        <v>18</v>
      </c>
      <c r="S16" s="36">
        <f t="shared" si="3"/>
        <v>18</v>
      </c>
      <c r="T16" s="36">
        <f t="shared" si="3"/>
        <v>18</v>
      </c>
      <c r="U16" s="36">
        <f t="shared" si="3"/>
        <v>18</v>
      </c>
      <c r="V16" s="38">
        <f t="shared" si="1"/>
        <v>306</v>
      </c>
      <c r="W16" s="39"/>
      <c r="X16" s="36">
        <f t="shared" si="2"/>
        <v>18</v>
      </c>
      <c r="Y16" s="36">
        <f t="shared" si="2"/>
        <v>18</v>
      </c>
      <c r="Z16" s="36">
        <f t="shared" si="2"/>
        <v>18</v>
      </c>
      <c r="AA16" s="36">
        <f t="shared" si="2"/>
        <v>18</v>
      </c>
      <c r="AB16" s="36">
        <f t="shared" si="2"/>
        <v>18</v>
      </c>
      <c r="AC16" s="36">
        <f t="shared" si="2"/>
        <v>18</v>
      </c>
      <c r="AD16" s="36">
        <f t="shared" si="2"/>
        <v>18</v>
      </c>
      <c r="AE16" s="36">
        <f t="shared" si="2"/>
        <v>18</v>
      </c>
      <c r="AF16" s="36">
        <f t="shared" si="2"/>
        <v>18</v>
      </c>
      <c r="AG16" s="36">
        <f t="shared" si="2"/>
        <v>18</v>
      </c>
      <c r="AH16" s="36">
        <f t="shared" si="2"/>
        <v>18</v>
      </c>
      <c r="AI16" s="36">
        <f t="shared" si="2"/>
        <v>18</v>
      </c>
      <c r="AJ16" s="213"/>
      <c r="AK16" s="213"/>
      <c r="AL16" s="213"/>
      <c r="AM16" s="194"/>
      <c r="AN16" s="194"/>
      <c r="AO16" s="194"/>
      <c r="AP16" s="194"/>
      <c r="AQ16" s="194"/>
      <c r="AR16" s="194"/>
      <c r="AS16" s="36">
        <f t="shared" si="2"/>
        <v>18</v>
      </c>
      <c r="AT16" s="36">
        <f t="shared" si="2"/>
        <v>18</v>
      </c>
      <c r="AU16" s="36">
        <f t="shared" si="2"/>
        <v>18</v>
      </c>
      <c r="AV16" s="37"/>
      <c r="AW16" s="41">
        <f>SUM(X16:AV16)</f>
        <v>270</v>
      </c>
      <c r="AX16" s="42"/>
      <c r="AY16" s="43"/>
      <c r="AZ16" s="43"/>
      <c r="BA16" s="43"/>
      <c r="BB16" s="43"/>
      <c r="BC16" s="43"/>
      <c r="BD16" s="43"/>
      <c r="BE16" s="44">
        <f>SUM(AW16,V16)</f>
        <v>576</v>
      </c>
      <c r="BF16" s="6"/>
    </row>
    <row r="17" spans="1:58" ht="15.75">
      <c r="A17" s="297"/>
      <c r="B17" s="317" t="s">
        <v>72</v>
      </c>
      <c r="C17" s="278" t="s">
        <v>93</v>
      </c>
      <c r="D17" s="46" t="s">
        <v>17</v>
      </c>
      <c r="E17" s="107">
        <f>SUM(E19,E25)</f>
        <v>6</v>
      </c>
      <c r="F17" s="107">
        <f aca="true" t="shared" si="4" ref="F17:U17">SUM(F19,F25)</f>
        <v>4</v>
      </c>
      <c r="G17" s="107">
        <f t="shared" si="4"/>
        <v>4</v>
      </c>
      <c r="H17" s="107">
        <f t="shared" si="4"/>
        <v>4</v>
      </c>
      <c r="I17" s="107">
        <f t="shared" si="4"/>
        <v>6</v>
      </c>
      <c r="J17" s="107">
        <f t="shared" si="4"/>
        <v>4</v>
      </c>
      <c r="K17" s="107">
        <f t="shared" si="4"/>
        <v>6</v>
      </c>
      <c r="L17" s="107">
        <f t="shared" si="4"/>
        <v>4</v>
      </c>
      <c r="M17" s="107">
        <f t="shared" si="4"/>
        <v>6</v>
      </c>
      <c r="N17" s="107">
        <f t="shared" si="4"/>
        <v>4</v>
      </c>
      <c r="O17" s="107">
        <f t="shared" si="4"/>
        <v>4</v>
      </c>
      <c r="P17" s="107">
        <f t="shared" si="4"/>
        <v>6</v>
      </c>
      <c r="Q17" s="107">
        <f t="shared" si="4"/>
        <v>6</v>
      </c>
      <c r="R17" s="107">
        <f t="shared" si="4"/>
        <v>4</v>
      </c>
      <c r="S17" s="107">
        <f t="shared" si="4"/>
        <v>4</v>
      </c>
      <c r="T17" s="107">
        <f t="shared" si="4"/>
        <v>4</v>
      </c>
      <c r="U17" s="107">
        <f t="shared" si="4"/>
        <v>3</v>
      </c>
      <c r="V17" s="38">
        <f t="shared" si="1"/>
        <v>79</v>
      </c>
      <c r="W17" s="39"/>
      <c r="X17" s="107">
        <f>SUM(X19)</f>
        <v>2</v>
      </c>
      <c r="Y17" s="107">
        <f aca="true" t="shared" si="5" ref="Y17:AI17">SUM(Y19)</f>
        <v>2</v>
      </c>
      <c r="Z17" s="107">
        <f t="shared" si="5"/>
        <v>2</v>
      </c>
      <c r="AA17" s="107">
        <f t="shared" si="5"/>
        <v>2</v>
      </c>
      <c r="AB17" s="107">
        <f t="shared" si="5"/>
        <v>2</v>
      </c>
      <c r="AC17" s="107">
        <f t="shared" si="5"/>
        <v>2</v>
      </c>
      <c r="AD17" s="107">
        <f t="shared" si="5"/>
        <v>2</v>
      </c>
      <c r="AE17" s="107">
        <f t="shared" si="5"/>
        <v>4</v>
      </c>
      <c r="AF17" s="107">
        <f t="shared" si="5"/>
        <v>2</v>
      </c>
      <c r="AG17" s="107">
        <f t="shared" si="5"/>
        <v>2</v>
      </c>
      <c r="AH17" s="107">
        <f t="shared" si="5"/>
        <v>2</v>
      </c>
      <c r="AI17" s="107">
        <f t="shared" si="5"/>
        <v>2</v>
      </c>
      <c r="AJ17" s="189"/>
      <c r="AK17" s="189"/>
      <c r="AL17" s="189"/>
      <c r="AM17" s="195"/>
      <c r="AN17" s="195"/>
      <c r="AO17" s="195"/>
      <c r="AP17" s="195"/>
      <c r="AQ17" s="195"/>
      <c r="AR17" s="195"/>
      <c r="AS17" s="107">
        <f aca="true" t="shared" si="6" ref="AS17:AU18">SUM(AS19)</f>
        <v>2</v>
      </c>
      <c r="AT17" s="107">
        <f t="shared" si="6"/>
        <v>4</v>
      </c>
      <c r="AU17" s="107">
        <f t="shared" si="6"/>
        <v>3</v>
      </c>
      <c r="AV17" s="26"/>
      <c r="AW17" s="209">
        <f>SUM(X17:AV17)</f>
        <v>35</v>
      </c>
      <c r="AX17" s="42"/>
      <c r="AY17" s="43"/>
      <c r="AZ17" s="43"/>
      <c r="BA17" s="43"/>
      <c r="BB17" s="43"/>
      <c r="BC17" s="43"/>
      <c r="BD17" s="43"/>
      <c r="BE17" s="44">
        <f aca="true" t="shared" si="7" ref="BE17:BE75">SUM(AW17,V17)</f>
        <v>114</v>
      </c>
      <c r="BF17" s="6"/>
    </row>
    <row r="18" spans="1:58" ht="15.75">
      <c r="A18" s="297"/>
      <c r="B18" s="317"/>
      <c r="C18" s="278"/>
      <c r="D18" s="46" t="s">
        <v>18</v>
      </c>
      <c r="E18" s="107">
        <f>SUM(E20,E26)</f>
        <v>2</v>
      </c>
      <c r="F18" s="107">
        <f aca="true" t="shared" si="8" ref="F18:U18">SUM(F20,F26)</f>
        <v>2</v>
      </c>
      <c r="G18" s="107">
        <f t="shared" si="8"/>
        <v>2</v>
      </c>
      <c r="H18" s="107">
        <f t="shared" si="8"/>
        <v>3</v>
      </c>
      <c r="I18" s="107">
        <f t="shared" si="8"/>
        <v>2</v>
      </c>
      <c r="J18" s="107">
        <f t="shared" si="8"/>
        <v>2</v>
      </c>
      <c r="K18" s="107">
        <f t="shared" si="8"/>
        <v>3</v>
      </c>
      <c r="L18" s="107">
        <f t="shared" si="8"/>
        <v>2</v>
      </c>
      <c r="M18" s="107">
        <f t="shared" si="8"/>
        <v>2</v>
      </c>
      <c r="N18" s="107">
        <f t="shared" si="8"/>
        <v>2</v>
      </c>
      <c r="O18" s="107">
        <f t="shared" si="8"/>
        <v>2</v>
      </c>
      <c r="P18" s="107">
        <f t="shared" si="8"/>
        <v>2</v>
      </c>
      <c r="Q18" s="107">
        <f t="shared" si="8"/>
        <v>2</v>
      </c>
      <c r="R18" s="107">
        <f t="shared" si="8"/>
        <v>2</v>
      </c>
      <c r="S18" s="107">
        <f t="shared" si="8"/>
        <v>4</v>
      </c>
      <c r="T18" s="107">
        <f t="shared" si="8"/>
        <v>2</v>
      </c>
      <c r="U18" s="107">
        <f t="shared" si="8"/>
        <v>3</v>
      </c>
      <c r="V18" s="38">
        <f t="shared" si="1"/>
        <v>39</v>
      </c>
      <c r="W18" s="39"/>
      <c r="X18" s="107">
        <f>SUM(X20)</f>
        <v>1</v>
      </c>
      <c r="Y18" s="107">
        <f aca="true" t="shared" si="9" ref="Y18:AI18">SUM(Y20)</f>
        <v>1</v>
      </c>
      <c r="Z18" s="107">
        <f t="shared" si="9"/>
        <v>1</v>
      </c>
      <c r="AA18" s="107">
        <f t="shared" si="9"/>
        <v>1</v>
      </c>
      <c r="AB18" s="107">
        <f t="shared" si="9"/>
        <v>1</v>
      </c>
      <c r="AC18" s="107">
        <f t="shared" si="9"/>
        <v>1</v>
      </c>
      <c r="AD18" s="107">
        <f t="shared" si="9"/>
        <v>1</v>
      </c>
      <c r="AE18" s="107">
        <f t="shared" si="9"/>
        <v>2</v>
      </c>
      <c r="AF18" s="107">
        <f t="shared" si="9"/>
        <v>1</v>
      </c>
      <c r="AG18" s="107">
        <f t="shared" si="9"/>
        <v>1</v>
      </c>
      <c r="AH18" s="107">
        <f t="shared" si="9"/>
        <v>1</v>
      </c>
      <c r="AI18" s="107">
        <f t="shared" si="9"/>
        <v>1</v>
      </c>
      <c r="AJ18" s="189"/>
      <c r="AK18" s="189"/>
      <c r="AL18" s="189"/>
      <c r="AM18" s="195"/>
      <c r="AN18" s="195"/>
      <c r="AO18" s="195"/>
      <c r="AP18" s="195"/>
      <c r="AQ18" s="195"/>
      <c r="AR18" s="195"/>
      <c r="AS18" s="107">
        <f t="shared" si="6"/>
        <v>1</v>
      </c>
      <c r="AT18" s="107">
        <f t="shared" si="6"/>
        <v>1</v>
      </c>
      <c r="AU18" s="107">
        <f t="shared" si="6"/>
        <v>3</v>
      </c>
      <c r="AV18" s="26"/>
      <c r="AW18" s="209">
        <f>SUM(X18:AV18)</f>
        <v>18</v>
      </c>
      <c r="AX18" s="42"/>
      <c r="AY18" s="43"/>
      <c r="AZ18" s="43"/>
      <c r="BA18" s="43"/>
      <c r="BB18" s="43"/>
      <c r="BC18" s="43"/>
      <c r="BD18" s="43"/>
      <c r="BE18" s="44">
        <f t="shared" si="7"/>
        <v>57</v>
      </c>
      <c r="BF18" s="6"/>
    </row>
    <row r="19" spans="1:58" ht="15.75">
      <c r="A19" s="297"/>
      <c r="B19" s="280" t="s">
        <v>39</v>
      </c>
      <c r="C19" s="279" t="s">
        <v>26</v>
      </c>
      <c r="D19" s="47" t="s">
        <v>17</v>
      </c>
      <c r="E19" s="48">
        <f>SUM(E21,E23)</f>
        <v>4</v>
      </c>
      <c r="F19" s="48">
        <f aca="true" t="shared" si="10" ref="F19:U19">SUM(F21,F23)</f>
        <v>2</v>
      </c>
      <c r="G19" s="48">
        <f t="shared" si="10"/>
        <v>2</v>
      </c>
      <c r="H19" s="48">
        <f t="shared" si="10"/>
        <v>2</v>
      </c>
      <c r="I19" s="48">
        <f t="shared" si="10"/>
        <v>2</v>
      </c>
      <c r="J19" s="48">
        <f t="shared" si="10"/>
        <v>2</v>
      </c>
      <c r="K19" s="48">
        <f t="shared" si="10"/>
        <v>4</v>
      </c>
      <c r="L19" s="48">
        <f t="shared" si="10"/>
        <v>2</v>
      </c>
      <c r="M19" s="48">
        <f t="shared" si="10"/>
        <v>2</v>
      </c>
      <c r="N19" s="48">
        <f t="shared" si="10"/>
        <v>2</v>
      </c>
      <c r="O19" s="48">
        <f t="shared" si="10"/>
        <v>2</v>
      </c>
      <c r="P19" s="48">
        <f t="shared" si="10"/>
        <v>4</v>
      </c>
      <c r="Q19" s="48">
        <f t="shared" si="10"/>
        <v>2</v>
      </c>
      <c r="R19" s="48">
        <f t="shared" si="10"/>
        <v>2</v>
      </c>
      <c r="S19" s="48">
        <f t="shared" si="10"/>
        <v>2</v>
      </c>
      <c r="T19" s="48">
        <f t="shared" si="10"/>
        <v>2</v>
      </c>
      <c r="U19" s="48">
        <f t="shared" si="10"/>
        <v>1</v>
      </c>
      <c r="V19" s="50">
        <f t="shared" si="1"/>
        <v>39</v>
      </c>
      <c r="W19" s="39"/>
      <c r="X19" s="48">
        <f>SUM(X21,X23)</f>
        <v>2</v>
      </c>
      <c r="Y19" s="48">
        <f aca="true" t="shared" si="11" ref="Y19:AU19">SUM(Y21,Y23)</f>
        <v>2</v>
      </c>
      <c r="Z19" s="48">
        <f t="shared" si="11"/>
        <v>2</v>
      </c>
      <c r="AA19" s="48">
        <f t="shared" si="11"/>
        <v>2</v>
      </c>
      <c r="AB19" s="48">
        <f t="shared" si="11"/>
        <v>2</v>
      </c>
      <c r="AC19" s="48">
        <f t="shared" si="11"/>
        <v>2</v>
      </c>
      <c r="AD19" s="48">
        <f t="shared" si="11"/>
        <v>2</v>
      </c>
      <c r="AE19" s="48">
        <f t="shared" si="11"/>
        <v>4</v>
      </c>
      <c r="AF19" s="48">
        <f t="shared" si="11"/>
        <v>2</v>
      </c>
      <c r="AG19" s="48">
        <f t="shared" si="11"/>
        <v>2</v>
      </c>
      <c r="AH19" s="48">
        <f t="shared" si="11"/>
        <v>2</v>
      </c>
      <c r="AI19" s="48">
        <f t="shared" si="11"/>
        <v>2</v>
      </c>
      <c r="AJ19" s="51"/>
      <c r="AK19" s="51"/>
      <c r="AL19" s="51"/>
      <c r="AM19" s="214"/>
      <c r="AN19" s="196"/>
      <c r="AO19" s="196"/>
      <c r="AP19" s="196"/>
      <c r="AQ19" s="196"/>
      <c r="AR19" s="196"/>
      <c r="AS19" s="48">
        <f t="shared" si="11"/>
        <v>2</v>
      </c>
      <c r="AT19" s="48">
        <f t="shared" si="11"/>
        <v>4</v>
      </c>
      <c r="AU19" s="48">
        <f t="shared" si="11"/>
        <v>3</v>
      </c>
      <c r="AV19" s="49"/>
      <c r="AW19" s="52">
        <f>SUM(X19:AU19)</f>
        <v>35</v>
      </c>
      <c r="AX19" s="42"/>
      <c r="AY19" s="43"/>
      <c r="AZ19" s="43"/>
      <c r="BA19" s="43"/>
      <c r="BB19" s="43"/>
      <c r="BC19" s="43"/>
      <c r="BD19" s="43"/>
      <c r="BE19" s="44">
        <f t="shared" si="7"/>
        <v>74</v>
      </c>
      <c r="BF19" s="6"/>
    </row>
    <row r="20" spans="1:58" ht="15.75">
      <c r="A20" s="297"/>
      <c r="B20" s="280"/>
      <c r="C20" s="279"/>
      <c r="D20" s="47" t="s">
        <v>18</v>
      </c>
      <c r="E20" s="48">
        <f>SUM(E22,E24)</f>
        <v>1</v>
      </c>
      <c r="F20" s="48">
        <f aca="true" t="shared" si="12" ref="F20:U20">SUM(F22,F24)</f>
        <v>1</v>
      </c>
      <c r="G20" s="48">
        <f t="shared" si="12"/>
        <v>1</v>
      </c>
      <c r="H20" s="48">
        <f t="shared" si="12"/>
        <v>1</v>
      </c>
      <c r="I20" s="48">
        <f t="shared" si="12"/>
        <v>1</v>
      </c>
      <c r="J20" s="48">
        <f t="shared" si="12"/>
        <v>1</v>
      </c>
      <c r="K20" s="48">
        <f t="shared" si="12"/>
        <v>2</v>
      </c>
      <c r="L20" s="48">
        <f t="shared" si="12"/>
        <v>1</v>
      </c>
      <c r="M20" s="48">
        <f t="shared" si="12"/>
        <v>1</v>
      </c>
      <c r="N20" s="48">
        <f t="shared" si="12"/>
        <v>1</v>
      </c>
      <c r="O20" s="48">
        <f t="shared" si="12"/>
        <v>1</v>
      </c>
      <c r="P20" s="48">
        <f t="shared" si="12"/>
        <v>1</v>
      </c>
      <c r="Q20" s="48">
        <f t="shared" si="12"/>
        <v>1</v>
      </c>
      <c r="R20" s="48">
        <f t="shared" si="12"/>
        <v>1</v>
      </c>
      <c r="S20" s="48">
        <f t="shared" si="12"/>
        <v>2</v>
      </c>
      <c r="T20" s="48">
        <f t="shared" si="12"/>
        <v>1</v>
      </c>
      <c r="U20" s="48">
        <f t="shared" si="12"/>
        <v>1</v>
      </c>
      <c r="V20" s="50">
        <f t="shared" si="1"/>
        <v>19</v>
      </c>
      <c r="W20" s="39"/>
      <c r="X20" s="48">
        <f>SUM(X22,X24)</f>
        <v>1</v>
      </c>
      <c r="Y20" s="48">
        <f aca="true" t="shared" si="13" ref="Y20:AU20">SUM(Y22,Y24)</f>
        <v>1</v>
      </c>
      <c r="Z20" s="48">
        <f t="shared" si="13"/>
        <v>1</v>
      </c>
      <c r="AA20" s="48">
        <f t="shared" si="13"/>
        <v>1</v>
      </c>
      <c r="AB20" s="48">
        <f t="shared" si="13"/>
        <v>1</v>
      </c>
      <c r="AC20" s="48">
        <f t="shared" si="13"/>
        <v>1</v>
      </c>
      <c r="AD20" s="48">
        <f t="shared" si="13"/>
        <v>1</v>
      </c>
      <c r="AE20" s="48">
        <f t="shared" si="13"/>
        <v>2</v>
      </c>
      <c r="AF20" s="48">
        <f t="shared" si="13"/>
        <v>1</v>
      </c>
      <c r="AG20" s="48">
        <f t="shared" si="13"/>
        <v>1</v>
      </c>
      <c r="AH20" s="48">
        <f t="shared" si="13"/>
        <v>1</v>
      </c>
      <c r="AI20" s="48">
        <f t="shared" si="13"/>
        <v>1</v>
      </c>
      <c r="AJ20" s="51"/>
      <c r="AK20" s="51"/>
      <c r="AL20" s="51"/>
      <c r="AM20" s="196"/>
      <c r="AN20" s="196"/>
      <c r="AO20" s="196"/>
      <c r="AP20" s="196"/>
      <c r="AQ20" s="196"/>
      <c r="AR20" s="196"/>
      <c r="AS20" s="48">
        <f t="shared" si="13"/>
        <v>1</v>
      </c>
      <c r="AT20" s="48">
        <f t="shared" si="13"/>
        <v>1</v>
      </c>
      <c r="AU20" s="48">
        <f t="shared" si="13"/>
        <v>3</v>
      </c>
      <c r="AV20" s="49"/>
      <c r="AW20" s="52">
        <f>SUM(X20:AU20)</f>
        <v>18</v>
      </c>
      <c r="AX20" s="42"/>
      <c r="AY20" s="43"/>
      <c r="AZ20" s="43"/>
      <c r="BA20" s="43"/>
      <c r="BB20" s="43"/>
      <c r="BC20" s="43"/>
      <c r="BD20" s="43"/>
      <c r="BE20" s="44">
        <f t="shared" si="7"/>
        <v>37</v>
      </c>
      <c r="BF20" s="6"/>
    </row>
    <row r="21" spans="1:58" ht="15.75">
      <c r="A21" s="297"/>
      <c r="B21" s="293" t="s">
        <v>177</v>
      </c>
      <c r="C21" s="292" t="s">
        <v>73</v>
      </c>
      <c r="D21" s="54" t="s">
        <v>17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  <c r="V21" s="57">
        <f t="shared" si="1"/>
        <v>0</v>
      </c>
      <c r="W21" s="39"/>
      <c r="X21" s="55">
        <v>2</v>
      </c>
      <c r="Y21" s="55">
        <v>2</v>
      </c>
      <c r="Z21" s="55">
        <v>2</v>
      </c>
      <c r="AA21" s="55">
        <v>2</v>
      </c>
      <c r="AB21" s="55">
        <v>2</v>
      </c>
      <c r="AC21" s="55">
        <v>2</v>
      </c>
      <c r="AD21" s="55">
        <v>2</v>
      </c>
      <c r="AE21" s="55">
        <v>4</v>
      </c>
      <c r="AF21" s="55">
        <v>2</v>
      </c>
      <c r="AG21" s="55">
        <v>2</v>
      </c>
      <c r="AH21" s="55">
        <v>2</v>
      </c>
      <c r="AI21" s="55">
        <v>2</v>
      </c>
      <c r="AJ21" s="58"/>
      <c r="AK21" s="59"/>
      <c r="AL21" s="59"/>
      <c r="AM21" s="111"/>
      <c r="AN21" s="111"/>
      <c r="AO21" s="111"/>
      <c r="AP21" s="111"/>
      <c r="AQ21" s="111"/>
      <c r="AR21" s="111"/>
      <c r="AS21" s="56">
        <v>2</v>
      </c>
      <c r="AT21" s="56">
        <v>4</v>
      </c>
      <c r="AU21" s="56">
        <v>3</v>
      </c>
      <c r="AV21" s="60"/>
      <c r="AW21" s="206">
        <f>SUM(X21:AV21)</f>
        <v>35</v>
      </c>
      <c r="AX21" s="42"/>
      <c r="AY21" s="43"/>
      <c r="AZ21" s="43"/>
      <c r="BA21" s="43"/>
      <c r="BB21" s="43"/>
      <c r="BC21" s="43"/>
      <c r="BD21" s="43"/>
      <c r="BE21" s="44">
        <f t="shared" si="7"/>
        <v>35</v>
      </c>
      <c r="BF21" s="6"/>
    </row>
    <row r="22" spans="1:58" ht="15.75">
      <c r="A22" s="297"/>
      <c r="B22" s="293"/>
      <c r="C22" s="292"/>
      <c r="D22" s="54" t="s">
        <v>18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/>
      <c r="V22" s="57">
        <f t="shared" si="1"/>
        <v>0</v>
      </c>
      <c r="W22" s="39"/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2</v>
      </c>
      <c r="AF22" s="55">
        <v>1</v>
      </c>
      <c r="AG22" s="55">
        <v>1</v>
      </c>
      <c r="AH22" s="55">
        <v>1</v>
      </c>
      <c r="AI22" s="55">
        <v>1</v>
      </c>
      <c r="AJ22" s="58"/>
      <c r="AK22" s="59"/>
      <c r="AL22" s="59"/>
      <c r="AM22" s="111"/>
      <c r="AN22" s="111"/>
      <c r="AO22" s="111"/>
      <c r="AP22" s="111"/>
      <c r="AQ22" s="111"/>
      <c r="AR22" s="111"/>
      <c r="AS22" s="56">
        <v>1</v>
      </c>
      <c r="AT22" s="177">
        <v>1</v>
      </c>
      <c r="AU22" s="177">
        <v>3</v>
      </c>
      <c r="AV22" s="62"/>
      <c r="AW22" s="206">
        <f>SUM(X22:AV22)</f>
        <v>18</v>
      </c>
      <c r="AX22" s="42"/>
      <c r="AY22" s="43"/>
      <c r="AZ22" s="43"/>
      <c r="BA22" s="43"/>
      <c r="BB22" s="43"/>
      <c r="BC22" s="43"/>
      <c r="BD22" s="43"/>
      <c r="BE22" s="44">
        <f t="shared" si="7"/>
        <v>18</v>
      </c>
      <c r="BF22" s="6"/>
    </row>
    <row r="23" spans="1:58" ht="15.75">
      <c r="A23" s="297"/>
      <c r="B23" s="293" t="s">
        <v>178</v>
      </c>
      <c r="C23" s="292" t="s">
        <v>74</v>
      </c>
      <c r="D23" s="54" t="s">
        <v>17</v>
      </c>
      <c r="E23" s="55">
        <v>4</v>
      </c>
      <c r="F23" s="55">
        <v>2</v>
      </c>
      <c r="G23" s="55">
        <v>2</v>
      </c>
      <c r="H23" s="55">
        <v>2</v>
      </c>
      <c r="I23" s="55">
        <v>2</v>
      </c>
      <c r="J23" s="55">
        <v>2</v>
      </c>
      <c r="K23" s="55">
        <v>4</v>
      </c>
      <c r="L23" s="55">
        <v>2</v>
      </c>
      <c r="M23" s="55">
        <v>2</v>
      </c>
      <c r="N23" s="55">
        <v>2</v>
      </c>
      <c r="O23" s="55">
        <v>2</v>
      </c>
      <c r="P23" s="55">
        <v>4</v>
      </c>
      <c r="Q23" s="55">
        <v>2</v>
      </c>
      <c r="R23" s="55">
        <v>2</v>
      </c>
      <c r="S23" s="55">
        <v>2</v>
      </c>
      <c r="T23" s="55">
        <v>2</v>
      </c>
      <c r="U23" s="56">
        <v>1</v>
      </c>
      <c r="V23" s="57">
        <f t="shared" si="1"/>
        <v>39</v>
      </c>
      <c r="W23" s="39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8"/>
      <c r="AK23" s="59"/>
      <c r="AL23" s="59"/>
      <c r="AM23" s="111"/>
      <c r="AN23" s="111"/>
      <c r="AO23" s="111"/>
      <c r="AP23" s="111"/>
      <c r="AQ23" s="111"/>
      <c r="AR23" s="111"/>
      <c r="AS23" s="56"/>
      <c r="AT23" s="37"/>
      <c r="AU23" s="37"/>
      <c r="AV23" s="62"/>
      <c r="AW23" s="206">
        <f>SUM(X23:AV23)</f>
        <v>0</v>
      </c>
      <c r="AX23" s="42"/>
      <c r="AY23" s="43"/>
      <c r="AZ23" s="43"/>
      <c r="BA23" s="43"/>
      <c r="BB23" s="43"/>
      <c r="BC23" s="43"/>
      <c r="BD23" s="43"/>
      <c r="BE23" s="44">
        <f t="shared" si="7"/>
        <v>39</v>
      </c>
      <c r="BF23" s="6"/>
    </row>
    <row r="24" spans="1:58" ht="15.75">
      <c r="A24" s="297"/>
      <c r="B24" s="293"/>
      <c r="C24" s="292"/>
      <c r="D24" s="54" t="s">
        <v>18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2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2</v>
      </c>
      <c r="T24" s="55">
        <v>1</v>
      </c>
      <c r="U24" s="56">
        <v>1</v>
      </c>
      <c r="V24" s="57">
        <f t="shared" si="1"/>
        <v>19</v>
      </c>
      <c r="W24" s="39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8"/>
      <c r="AK24" s="59"/>
      <c r="AL24" s="59"/>
      <c r="AM24" s="111"/>
      <c r="AN24" s="111"/>
      <c r="AO24" s="111"/>
      <c r="AP24" s="111"/>
      <c r="AQ24" s="111"/>
      <c r="AR24" s="111"/>
      <c r="AS24" s="56"/>
      <c r="AT24" s="37"/>
      <c r="AU24" s="37"/>
      <c r="AV24" s="62"/>
      <c r="AW24" s="206">
        <f>SUM(X24:AV24)</f>
        <v>0</v>
      </c>
      <c r="AX24" s="42"/>
      <c r="AY24" s="43"/>
      <c r="AZ24" s="43"/>
      <c r="BA24" s="43"/>
      <c r="BB24" s="43"/>
      <c r="BC24" s="43"/>
      <c r="BD24" s="43"/>
      <c r="BE24" s="44">
        <f t="shared" si="7"/>
        <v>19</v>
      </c>
      <c r="BF24" s="6"/>
    </row>
    <row r="25" spans="1:58" ht="15.75">
      <c r="A25" s="297"/>
      <c r="B25" s="291" t="s">
        <v>94</v>
      </c>
      <c r="C25" s="278" t="s">
        <v>95</v>
      </c>
      <c r="D25" s="63" t="s">
        <v>17</v>
      </c>
      <c r="E25" s="63">
        <f>SUM(E27)</f>
        <v>2</v>
      </c>
      <c r="F25" s="63">
        <f aca="true" t="shared" si="14" ref="F25:U25">SUM(F27)</f>
        <v>2</v>
      </c>
      <c r="G25" s="63">
        <f t="shared" si="14"/>
        <v>2</v>
      </c>
      <c r="H25" s="63">
        <f t="shared" si="14"/>
        <v>2</v>
      </c>
      <c r="I25" s="63">
        <f t="shared" si="14"/>
        <v>4</v>
      </c>
      <c r="J25" s="63">
        <f t="shared" si="14"/>
        <v>2</v>
      </c>
      <c r="K25" s="63">
        <f t="shared" si="14"/>
        <v>2</v>
      </c>
      <c r="L25" s="63">
        <f t="shared" si="14"/>
        <v>2</v>
      </c>
      <c r="M25" s="63">
        <f t="shared" si="14"/>
        <v>4</v>
      </c>
      <c r="N25" s="63">
        <f t="shared" si="14"/>
        <v>2</v>
      </c>
      <c r="O25" s="63">
        <f t="shared" si="14"/>
        <v>2</v>
      </c>
      <c r="P25" s="63">
        <f t="shared" si="14"/>
        <v>2</v>
      </c>
      <c r="Q25" s="63">
        <f t="shared" si="14"/>
        <v>4</v>
      </c>
      <c r="R25" s="63">
        <f t="shared" si="14"/>
        <v>2</v>
      </c>
      <c r="S25" s="63">
        <f t="shared" si="14"/>
        <v>2</v>
      </c>
      <c r="T25" s="63">
        <f t="shared" si="14"/>
        <v>2</v>
      </c>
      <c r="U25" s="63">
        <f t="shared" si="14"/>
        <v>2</v>
      </c>
      <c r="V25" s="50">
        <f t="shared" si="1"/>
        <v>40</v>
      </c>
      <c r="W25" s="39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3"/>
      <c r="AK25" s="73"/>
      <c r="AL25" s="73"/>
      <c r="AM25" s="197"/>
      <c r="AN25" s="197"/>
      <c r="AO25" s="197"/>
      <c r="AP25" s="197"/>
      <c r="AQ25" s="197"/>
      <c r="AR25" s="197"/>
      <c r="AS25" s="72"/>
      <c r="AT25" s="72"/>
      <c r="AU25" s="72"/>
      <c r="AV25" s="27"/>
      <c r="AW25" s="50"/>
      <c r="AX25" s="42"/>
      <c r="AY25" s="43"/>
      <c r="AZ25" s="43"/>
      <c r="BA25" s="43"/>
      <c r="BB25" s="43"/>
      <c r="BC25" s="43"/>
      <c r="BD25" s="43"/>
      <c r="BE25" s="44">
        <f t="shared" si="7"/>
        <v>40</v>
      </c>
      <c r="BF25" s="6"/>
    </row>
    <row r="26" spans="1:58" ht="15.75">
      <c r="A26" s="297"/>
      <c r="B26" s="291"/>
      <c r="C26" s="278"/>
      <c r="D26" s="63" t="s">
        <v>18</v>
      </c>
      <c r="E26" s="63">
        <f>SUM(E28)</f>
        <v>1</v>
      </c>
      <c r="F26" s="63">
        <f aca="true" t="shared" si="15" ref="F26:U26">SUM(F28)</f>
        <v>1</v>
      </c>
      <c r="G26" s="63">
        <f t="shared" si="15"/>
        <v>1</v>
      </c>
      <c r="H26" s="63">
        <f t="shared" si="15"/>
        <v>2</v>
      </c>
      <c r="I26" s="63">
        <f t="shared" si="15"/>
        <v>1</v>
      </c>
      <c r="J26" s="63">
        <f t="shared" si="15"/>
        <v>1</v>
      </c>
      <c r="K26" s="63">
        <f t="shared" si="15"/>
        <v>1</v>
      </c>
      <c r="L26" s="63">
        <f t="shared" si="15"/>
        <v>1</v>
      </c>
      <c r="M26" s="63">
        <f t="shared" si="15"/>
        <v>1</v>
      </c>
      <c r="N26" s="63">
        <f t="shared" si="15"/>
        <v>1</v>
      </c>
      <c r="O26" s="63">
        <f t="shared" si="15"/>
        <v>1</v>
      </c>
      <c r="P26" s="63">
        <f t="shared" si="15"/>
        <v>1</v>
      </c>
      <c r="Q26" s="63">
        <f t="shared" si="15"/>
        <v>1</v>
      </c>
      <c r="R26" s="63">
        <f t="shared" si="15"/>
        <v>1</v>
      </c>
      <c r="S26" s="63">
        <f t="shared" si="15"/>
        <v>2</v>
      </c>
      <c r="T26" s="63">
        <f t="shared" si="15"/>
        <v>1</v>
      </c>
      <c r="U26" s="63">
        <f t="shared" si="15"/>
        <v>2</v>
      </c>
      <c r="V26" s="50">
        <f t="shared" si="1"/>
        <v>20</v>
      </c>
      <c r="W26" s="65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3"/>
      <c r="AK26" s="73"/>
      <c r="AL26" s="73"/>
      <c r="AM26" s="197"/>
      <c r="AN26" s="197"/>
      <c r="AO26" s="197"/>
      <c r="AP26" s="197"/>
      <c r="AQ26" s="197"/>
      <c r="AR26" s="197"/>
      <c r="AS26" s="72"/>
      <c r="AT26" s="72"/>
      <c r="AU26" s="72"/>
      <c r="AV26" s="27"/>
      <c r="AW26" s="50"/>
      <c r="AX26" s="42"/>
      <c r="AY26" s="43"/>
      <c r="AZ26" s="43"/>
      <c r="BA26" s="43"/>
      <c r="BB26" s="43"/>
      <c r="BC26" s="43"/>
      <c r="BD26" s="43"/>
      <c r="BE26" s="44">
        <f t="shared" si="7"/>
        <v>20</v>
      </c>
      <c r="BF26" s="6"/>
    </row>
    <row r="27" spans="1:58" ht="15.75">
      <c r="A27" s="297"/>
      <c r="B27" s="293" t="s">
        <v>179</v>
      </c>
      <c r="C27" s="293" t="s">
        <v>102</v>
      </c>
      <c r="D27" s="54" t="s">
        <v>17</v>
      </c>
      <c r="E27" s="55">
        <v>2</v>
      </c>
      <c r="F27" s="55">
        <v>2</v>
      </c>
      <c r="G27" s="55">
        <v>2</v>
      </c>
      <c r="H27" s="55">
        <v>2</v>
      </c>
      <c r="I27" s="55">
        <v>4</v>
      </c>
      <c r="J27" s="55">
        <v>2</v>
      </c>
      <c r="K27" s="55">
        <v>2</v>
      </c>
      <c r="L27" s="55">
        <v>2</v>
      </c>
      <c r="M27" s="55">
        <v>4</v>
      </c>
      <c r="N27" s="55">
        <v>2</v>
      </c>
      <c r="O27" s="55">
        <v>2</v>
      </c>
      <c r="P27" s="55">
        <v>2</v>
      </c>
      <c r="Q27" s="55">
        <v>4</v>
      </c>
      <c r="R27" s="55">
        <v>2</v>
      </c>
      <c r="S27" s="55">
        <v>2</v>
      </c>
      <c r="T27" s="55">
        <v>2</v>
      </c>
      <c r="U27" s="56">
        <v>2</v>
      </c>
      <c r="V27" s="205">
        <f t="shared" si="1"/>
        <v>40</v>
      </c>
      <c r="W27" s="67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8"/>
      <c r="AK27" s="59"/>
      <c r="AL27" s="59"/>
      <c r="AM27" s="111"/>
      <c r="AN27" s="111"/>
      <c r="AO27" s="111"/>
      <c r="AP27" s="111"/>
      <c r="AQ27" s="111"/>
      <c r="AR27" s="111"/>
      <c r="AS27" s="56"/>
      <c r="AT27" s="37"/>
      <c r="AU27" s="37"/>
      <c r="AV27" s="60"/>
      <c r="AW27" s="206">
        <f>SUM(X27:AV27)</f>
        <v>0</v>
      </c>
      <c r="AX27" s="42"/>
      <c r="AY27" s="43"/>
      <c r="AZ27" s="43"/>
      <c r="BA27" s="43"/>
      <c r="BB27" s="43"/>
      <c r="BC27" s="43"/>
      <c r="BD27" s="43"/>
      <c r="BE27" s="44">
        <f t="shared" si="7"/>
        <v>40</v>
      </c>
      <c r="BF27" s="6"/>
    </row>
    <row r="28" spans="1:58" ht="15.75" customHeight="1">
      <c r="A28" s="297"/>
      <c r="B28" s="293"/>
      <c r="C28" s="293"/>
      <c r="D28" s="54" t="s">
        <v>18</v>
      </c>
      <c r="E28" s="55">
        <v>1</v>
      </c>
      <c r="F28" s="55">
        <v>1</v>
      </c>
      <c r="G28" s="55">
        <v>1</v>
      </c>
      <c r="H28" s="55">
        <v>2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2</v>
      </c>
      <c r="T28" s="55">
        <v>1</v>
      </c>
      <c r="U28" s="56">
        <v>2</v>
      </c>
      <c r="V28" s="205">
        <f t="shared" si="1"/>
        <v>20</v>
      </c>
      <c r="W28" s="6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8"/>
      <c r="AK28" s="59"/>
      <c r="AL28" s="59"/>
      <c r="AM28" s="111"/>
      <c r="AN28" s="111"/>
      <c r="AO28" s="111"/>
      <c r="AP28" s="111"/>
      <c r="AQ28" s="111"/>
      <c r="AR28" s="111"/>
      <c r="AS28" s="56"/>
      <c r="AT28" s="37"/>
      <c r="AU28" s="37"/>
      <c r="AV28" s="62"/>
      <c r="AW28" s="206">
        <f>SUM(X28:AV28)</f>
        <v>0</v>
      </c>
      <c r="AX28" s="42"/>
      <c r="AY28" s="43"/>
      <c r="AZ28" s="43"/>
      <c r="BA28" s="43"/>
      <c r="BB28" s="43"/>
      <c r="BC28" s="43"/>
      <c r="BD28" s="43"/>
      <c r="BE28" s="44">
        <f t="shared" si="7"/>
        <v>20</v>
      </c>
      <c r="BF28" s="6"/>
    </row>
    <row r="29" spans="1:58" ht="15.75">
      <c r="A29" s="297"/>
      <c r="B29" s="277" t="s">
        <v>36</v>
      </c>
      <c r="C29" s="277" t="s">
        <v>91</v>
      </c>
      <c r="D29" s="85" t="s">
        <v>17</v>
      </c>
      <c r="E29" s="69">
        <f>SUM(E31,E45)</f>
        <v>30</v>
      </c>
      <c r="F29" s="69">
        <f aca="true" t="shared" si="16" ref="F29:U29">SUM(F31,F45)</f>
        <v>32</v>
      </c>
      <c r="G29" s="69">
        <f t="shared" si="16"/>
        <v>32</v>
      </c>
      <c r="H29" s="69">
        <f t="shared" si="16"/>
        <v>32</v>
      </c>
      <c r="I29" s="69">
        <f t="shared" si="16"/>
        <v>30</v>
      </c>
      <c r="J29" s="69">
        <f t="shared" si="16"/>
        <v>32</v>
      </c>
      <c r="K29" s="69">
        <f t="shared" si="16"/>
        <v>30</v>
      </c>
      <c r="L29" s="69">
        <f t="shared" si="16"/>
        <v>32</v>
      </c>
      <c r="M29" s="69">
        <f t="shared" si="16"/>
        <v>30</v>
      </c>
      <c r="N29" s="69">
        <f t="shared" si="16"/>
        <v>32</v>
      </c>
      <c r="O29" s="69">
        <f t="shared" si="16"/>
        <v>32</v>
      </c>
      <c r="P29" s="69">
        <f t="shared" si="16"/>
        <v>30</v>
      </c>
      <c r="Q29" s="69">
        <f t="shared" si="16"/>
        <v>30</v>
      </c>
      <c r="R29" s="69">
        <f t="shared" si="16"/>
        <v>32</v>
      </c>
      <c r="S29" s="69">
        <f t="shared" si="16"/>
        <v>32</v>
      </c>
      <c r="T29" s="69">
        <f t="shared" si="16"/>
        <v>32</v>
      </c>
      <c r="U29" s="69">
        <f t="shared" si="16"/>
        <v>33</v>
      </c>
      <c r="V29" s="211">
        <f t="shared" si="1"/>
        <v>533</v>
      </c>
      <c r="W29" s="39"/>
      <c r="X29" s="69">
        <f aca="true" t="shared" si="17" ref="X29:AI29">SUM(X31,X41,X45)</f>
        <v>34</v>
      </c>
      <c r="Y29" s="69">
        <f t="shared" si="17"/>
        <v>34</v>
      </c>
      <c r="Z29" s="69">
        <f t="shared" si="17"/>
        <v>34</v>
      </c>
      <c r="AA29" s="69">
        <f t="shared" si="17"/>
        <v>34</v>
      </c>
      <c r="AB29" s="69">
        <f t="shared" si="17"/>
        <v>34</v>
      </c>
      <c r="AC29" s="69">
        <f t="shared" si="17"/>
        <v>34</v>
      </c>
      <c r="AD29" s="69">
        <f t="shared" si="17"/>
        <v>34</v>
      </c>
      <c r="AE29" s="69">
        <f t="shared" si="17"/>
        <v>32</v>
      </c>
      <c r="AF29" s="69">
        <f t="shared" si="17"/>
        <v>34</v>
      </c>
      <c r="AG29" s="69">
        <f t="shared" si="17"/>
        <v>34</v>
      </c>
      <c r="AH29" s="69">
        <f t="shared" si="17"/>
        <v>34</v>
      </c>
      <c r="AI29" s="69">
        <f t="shared" si="17"/>
        <v>34</v>
      </c>
      <c r="AJ29" s="71"/>
      <c r="AK29" s="71"/>
      <c r="AL29" s="71"/>
      <c r="AM29" s="198"/>
      <c r="AN29" s="198"/>
      <c r="AO29" s="198"/>
      <c r="AP29" s="198"/>
      <c r="AQ29" s="198"/>
      <c r="AR29" s="198"/>
      <c r="AS29" s="69">
        <f aca="true" t="shared" si="18" ref="AS29:AU30">SUM(AS31,AS41,AS45)</f>
        <v>34</v>
      </c>
      <c r="AT29" s="69">
        <f t="shared" si="18"/>
        <v>32</v>
      </c>
      <c r="AU29" s="69">
        <f t="shared" si="18"/>
        <v>33</v>
      </c>
      <c r="AV29" s="70"/>
      <c r="AW29" s="52">
        <f>SUM(X29:AV29)</f>
        <v>505</v>
      </c>
      <c r="AX29" s="42"/>
      <c r="AY29" s="43"/>
      <c r="AZ29" s="43"/>
      <c r="BA29" s="43"/>
      <c r="BB29" s="43"/>
      <c r="BC29" s="43"/>
      <c r="BD29" s="43"/>
      <c r="BE29" s="44">
        <f t="shared" si="7"/>
        <v>1038</v>
      </c>
      <c r="BF29" s="6"/>
    </row>
    <row r="30" spans="1:58" ht="15.75">
      <c r="A30" s="297"/>
      <c r="B30" s="277"/>
      <c r="C30" s="277"/>
      <c r="D30" s="85" t="s">
        <v>97</v>
      </c>
      <c r="E30" s="69">
        <f>SUM(E32,E46)</f>
        <v>16</v>
      </c>
      <c r="F30" s="69">
        <f aca="true" t="shared" si="19" ref="F30:U30">SUM(F32,F46)</f>
        <v>16</v>
      </c>
      <c r="G30" s="69">
        <f t="shared" si="19"/>
        <v>16</v>
      </c>
      <c r="H30" s="69">
        <f t="shared" si="19"/>
        <v>15</v>
      </c>
      <c r="I30" s="69">
        <f t="shared" si="19"/>
        <v>16</v>
      </c>
      <c r="J30" s="69">
        <f t="shared" si="19"/>
        <v>16</v>
      </c>
      <c r="K30" s="69">
        <f t="shared" si="19"/>
        <v>15</v>
      </c>
      <c r="L30" s="69">
        <f t="shared" si="19"/>
        <v>16</v>
      </c>
      <c r="M30" s="69">
        <f t="shared" si="19"/>
        <v>16</v>
      </c>
      <c r="N30" s="69">
        <f t="shared" si="19"/>
        <v>16</v>
      </c>
      <c r="O30" s="69">
        <f t="shared" si="19"/>
        <v>16</v>
      </c>
      <c r="P30" s="69">
        <f t="shared" si="19"/>
        <v>16</v>
      </c>
      <c r="Q30" s="69">
        <f t="shared" si="19"/>
        <v>16</v>
      </c>
      <c r="R30" s="69">
        <f t="shared" si="19"/>
        <v>16</v>
      </c>
      <c r="S30" s="69">
        <f t="shared" si="19"/>
        <v>14</v>
      </c>
      <c r="T30" s="69">
        <f t="shared" si="19"/>
        <v>16</v>
      </c>
      <c r="U30" s="69">
        <f t="shared" si="19"/>
        <v>15</v>
      </c>
      <c r="V30" s="211">
        <f t="shared" si="1"/>
        <v>267</v>
      </c>
      <c r="W30" s="39"/>
      <c r="X30" s="69">
        <f aca="true" t="shared" si="20" ref="X30:AI30">SUM(X32,X42,X46)</f>
        <v>17</v>
      </c>
      <c r="Y30" s="69">
        <f t="shared" si="20"/>
        <v>17</v>
      </c>
      <c r="Z30" s="69">
        <f t="shared" si="20"/>
        <v>17</v>
      </c>
      <c r="AA30" s="69">
        <f t="shared" si="20"/>
        <v>17</v>
      </c>
      <c r="AB30" s="69">
        <f t="shared" si="20"/>
        <v>17</v>
      </c>
      <c r="AC30" s="69">
        <f t="shared" si="20"/>
        <v>17</v>
      </c>
      <c r="AD30" s="69">
        <f t="shared" si="20"/>
        <v>17</v>
      </c>
      <c r="AE30" s="69">
        <f t="shared" si="20"/>
        <v>16</v>
      </c>
      <c r="AF30" s="69">
        <f t="shared" si="20"/>
        <v>17</v>
      </c>
      <c r="AG30" s="69">
        <f t="shared" si="20"/>
        <v>17</v>
      </c>
      <c r="AH30" s="69">
        <f t="shared" si="20"/>
        <v>17</v>
      </c>
      <c r="AI30" s="69">
        <f t="shared" si="20"/>
        <v>17</v>
      </c>
      <c r="AJ30" s="71"/>
      <c r="AK30" s="71"/>
      <c r="AL30" s="71"/>
      <c r="AM30" s="198"/>
      <c r="AN30" s="198"/>
      <c r="AO30" s="198"/>
      <c r="AP30" s="198"/>
      <c r="AQ30" s="198"/>
      <c r="AR30" s="198"/>
      <c r="AS30" s="69">
        <f t="shared" si="18"/>
        <v>17</v>
      </c>
      <c r="AT30" s="69">
        <f t="shared" si="18"/>
        <v>17</v>
      </c>
      <c r="AU30" s="69">
        <f t="shared" si="18"/>
        <v>15</v>
      </c>
      <c r="AV30" s="70"/>
      <c r="AW30" s="52">
        <f>SUM(X30:AV30)</f>
        <v>252</v>
      </c>
      <c r="AX30" s="42"/>
      <c r="AY30" s="43"/>
      <c r="AZ30" s="43"/>
      <c r="BA30" s="43"/>
      <c r="BB30" s="43"/>
      <c r="BC30" s="43"/>
      <c r="BD30" s="43"/>
      <c r="BE30" s="44">
        <f t="shared" si="7"/>
        <v>519</v>
      </c>
      <c r="BF30" s="6"/>
    </row>
    <row r="31" spans="1:58" ht="49.5" customHeight="1">
      <c r="A31" s="297"/>
      <c r="B31" s="291" t="s">
        <v>42</v>
      </c>
      <c r="C31" s="278" t="s">
        <v>96</v>
      </c>
      <c r="D31" s="85" t="s">
        <v>17</v>
      </c>
      <c r="E31" s="72">
        <f>SUM(E33,E35,E37,E39)</f>
        <v>12</v>
      </c>
      <c r="F31" s="72">
        <f aca="true" t="shared" si="21" ref="F31:U31">SUM(F33,F35,F37,F39)</f>
        <v>10</v>
      </c>
      <c r="G31" s="72">
        <f t="shared" si="21"/>
        <v>12</v>
      </c>
      <c r="H31" s="72">
        <f t="shared" si="21"/>
        <v>10</v>
      </c>
      <c r="I31" s="72">
        <f t="shared" si="21"/>
        <v>12</v>
      </c>
      <c r="J31" s="72">
        <f t="shared" si="21"/>
        <v>10</v>
      </c>
      <c r="K31" s="72">
        <f t="shared" si="21"/>
        <v>12</v>
      </c>
      <c r="L31" s="72">
        <f t="shared" si="21"/>
        <v>10</v>
      </c>
      <c r="M31" s="72">
        <f t="shared" si="21"/>
        <v>12</v>
      </c>
      <c r="N31" s="72">
        <f t="shared" si="21"/>
        <v>10</v>
      </c>
      <c r="O31" s="72">
        <f t="shared" si="21"/>
        <v>12</v>
      </c>
      <c r="P31" s="72">
        <f t="shared" si="21"/>
        <v>10</v>
      </c>
      <c r="Q31" s="72">
        <f t="shared" si="21"/>
        <v>10</v>
      </c>
      <c r="R31" s="72">
        <f t="shared" si="21"/>
        <v>10</v>
      </c>
      <c r="S31" s="72">
        <f t="shared" si="21"/>
        <v>12</v>
      </c>
      <c r="T31" s="72">
        <f t="shared" si="21"/>
        <v>12</v>
      </c>
      <c r="U31" s="72">
        <f t="shared" si="21"/>
        <v>11</v>
      </c>
      <c r="V31" s="57">
        <f t="shared" si="1"/>
        <v>187</v>
      </c>
      <c r="W31" s="39"/>
      <c r="X31" s="72">
        <f aca="true" t="shared" si="22" ref="X31:AI31">SUM(X33,X35,X37,X39,X49,X72)</f>
        <v>4</v>
      </c>
      <c r="Y31" s="72">
        <f t="shared" si="22"/>
        <v>4</v>
      </c>
      <c r="Z31" s="72">
        <f t="shared" si="22"/>
        <v>4</v>
      </c>
      <c r="AA31" s="72">
        <f t="shared" si="22"/>
        <v>4</v>
      </c>
      <c r="AB31" s="72">
        <f t="shared" si="22"/>
        <v>4</v>
      </c>
      <c r="AC31" s="72">
        <f t="shared" si="22"/>
        <v>4</v>
      </c>
      <c r="AD31" s="72">
        <f t="shared" si="22"/>
        <v>4</v>
      </c>
      <c r="AE31" s="72">
        <f t="shared" si="22"/>
        <v>4</v>
      </c>
      <c r="AF31" s="72">
        <f t="shared" si="22"/>
        <v>4</v>
      </c>
      <c r="AG31" s="72">
        <f t="shared" si="22"/>
        <v>4</v>
      </c>
      <c r="AH31" s="72">
        <f t="shared" si="22"/>
        <v>4</v>
      </c>
      <c r="AI31" s="72">
        <f t="shared" si="22"/>
        <v>4</v>
      </c>
      <c r="AJ31" s="73"/>
      <c r="AK31" s="73"/>
      <c r="AL31" s="73"/>
      <c r="AM31" s="197"/>
      <c r="AN31" s="197"/>
      <c r="AO31" s="197"/>
      <c r="AP31" s="197"/>
      <c r="AQ31" s="197"/>
      <c r="AR31" s="197"/>
      <c r="AS31" s="72">
        <f>SUM(AS33,AS35,AS37,AS39,AS49,AS72)</f>
        <v>4</v>
      </c>
      <c r="AT31" s="72">
        <f>SUM(AT33,AT35,AT37,AT39,AT49,AT72)</f>
        <v>2</v>
      </c>
      <c r="AU31" s="72">
        <f>SUM(AU33,AU35,AU37,AU39,AU49,AU72)</f>
        <v>2</v>
      </c>
      <c r="AV31" s="27"/>
      <c r="AW31" s="132">
        <f>SUM(X31:AU31)</f>
        <v>56</v>
      </c>
      <c r="AX31" s="42"/>
      <c r="AY31" s="43"/>
      <c r="AZ31" s="43"/>
      <c r="BA31" s="43"/>
      <c r="BB31" s="43"/>
      <c r="BC31" s="43"/>
      <c r="BD31" s="43"/>
      <c r="BE31" s="44">
        <f t="shared" si="7"/>
        <v>243</v>
      </c>
      <c r="BF31" s="6"/>
    </row>
    <row r="32" spans="1:58" ht="44.25" customHeight="1">
      <c r="A32" s="297"/>
      <c r="B32" s="291"/>
      <c r="C32" s="278"/>
      <c r="D32" s="85" t="s">
        <v>97</v>
      </c>
      <c r="E32" s="72">
        <f>SUM(E34,E36,E38,E40)</f>
        <v>6</v>
      </c>
      <c r="F32" s="72">
        <f aca="true" t="shared" si="23" ref="F32:U32">SUM(F34,F36,F38,F40)</f>
        <v>6</v>
      </c>
      <c r="G32" s="72">
        <f t="shared" si="23"/>
        <v>6</v>
      </c>
      <c r="H32" s="72">
        <f t="shared" si="23"/>
        <v>5</v>
      </c>
      <c r="I32" s="72">
        <f t="shared" si="23"/>
        <v>5</v>
      </c>
      <c r="J32" s="72">
        <f t="shared" si="23"/>
        <v>6</v>
      </c>
      <c r="K32" s="72">
        <f t="shared" si="23"/>
        <v>6</v>
      </c>
      <c r="L32" s="72">
        <f t="shared" si="23"/>
        <v>6</v>
      </c>
      <c r="M32" s="72">
        <f t="shared" si="23"/>
        <v>6</v>
      </c>
      <c r="N32" s="72">
        <f t="shared" si="23"/>
        <v>5</v>
      </c>
      <c r="O32" s="72">
        <f t="shared" si="23"/>
        <v>6</v>
      </c>
      <c r="P32" s="72">
        <f t="shared" si="23"/>
        <v>5</v>
      </c>
      <c r="Q32" s="72">
        <f t="shared" si="23"/>
        <v>6</v>
      </c>
      <c r="R32" s="72">
        <f t="shared" si="23"/>
        <v>5</v>
      </c>
      <c r="S32" s="72">
        <f t="shared" si="23"/>
        <v>5</v>
      </c>
      <c r="T32" s="72">
        <f t="shared" si="23"/>
        <v>5</v>
      </c>
      <c r="U32" s="72">
        <f t="shared" si="23"/>
        <v>5</v>
      </c>
      <c r="V32" s="57">
        <f t="shared" si="1"/>
        <v>94</v>
      </c>
      <c r="W32" s="39"/>
      <c r="X32" s="72">
        <f>SUM(X34,X36,X38,X40)</f>
        <v>2</v>
      </c>
      <c r="Y32" s="72">
        <f aca="true" t="shared" si="24" ref="Y32:AU32">SUM(Y34,Y36,Y38,Y40)</f>
        <v>2</v>
      </c>
      <c r="Z32" s="72">
        <f t="shared" si="24"/>
        <v>2</v>
      </c>
      <c r="AA32" s="72">
        <f t="shared" si="24"/>
        <v>2</v>
      </c>
      <c r="AB32" s="72">
        <f t="shared" si="24"/>
        <v>2</v>
      </c>
      <c r="AC32" s="72">
        <f t="shared" si="24"/>
        <v>2</v>
      </c>
      <c r="AD32" s="72">
        <f t="shared" si="24"/>
        <v>2</v>
      </c>
      <c r="AE32" s="72">
        <f t="shared" si="24"/>
        <v>2</v>
      </c>
      <c r="AF32" s="72">
        <f t="shared" si="24"/>
        <v>2</v>
      </c>
      <c r="AG32" s="72">
        <f t="shared" si="24"/>
        <v>2</v>
      </c>
      <c r="AH32" s="72">
        <f t="shared" si="24"/>
        <v>2</v>
      </c>
      <c r="AI32" s="72">
        <f t="shared" si="24"/>
        <v>2</v>
      </c>
      <c r="AJ32" s="73"/>
      <c r="AK32" s="73"/>
      <c r="AL32" s="73"/>
      <c r="AM32" s="197"/>
      <c r="AN32" s="197"/>
      <c r="AO32" s="197"/>
      <c r="AP32" s="197"/>
      <c r="AQ32" s="197"/>
      <c r="AR32" s="197"/>
      <c r="AS32" s="72">
        <f t="shared" si="24"/>
        <v>2</v>
      </c>
      <c r="AT32" s="72">
        <f t="shared" si="24"/>
        <v>0</v>
      </c>
      <c r="AU32" s="72">
        <f t="shared" si="24"/>
        <v>2</v>
      </c>
      <c r="AV32" s="27"/>
      <c r="AW32" s="132">
        <f>SUM(X32:AU32)</f>
        <v>28</v>
      </c>
      <c r="AX32" s="42"/>
      <c r="AY32" s="43"/>
      <c r="AZ32" s="43"/>
      <c r="BA32" s="43"/>
      <c r="BB32" s="43"/>
      <c r="BC32" s="43"/>
      <c r="BD32" s="43"/>
      <c r="BE32" s="44">
        <f t="shared" si="7"/>
        <v>122</v>
      </c>
      <c r="BF32" s="6"/>
    </row>
    <row r="33" spans="1:58" ht="15.75">
      <c r="A33" s="297"/>
      <c r="B33" s="322" t="s">
        <v>57</v>
      </c>
      <c r="C33" s="323" t="s">
        <v>58</v>
      </c>
      <c r="D33" s="54" t="s">
        <v>17</v>
      </c>
      <c r="E33" s="27">
        <v>4</v>
      </c>
      <c r="F33" s="27">
        <v>2</v>
      </c>
      <c r="G33" s="27">
        <v>4</v>
      </c>
      <c r="H33" s="27">
        <v>2</v>
      </c>
      <c r="I33" s="27">
        <v>4</v>
      </c>
      <c r="J33" s="27">
        <v>2</v>
      </c>
      <c r="K33" s="27">
        <v>4</v>
      </c>
      <c r="L33" s="27">
        <v>2</v>
      </c>
      <c r="M33" s="27">
        <v>4</v>
      </c>
      <c r="N33" s="27">
        <v>2</v>
      </c>
      <c r="O33" s="27">
        <v>4</v>
      </c>
      <c r="P33" s="27">
        <v>2</v>
      </c>
      <c r="Q33" s="27">
        <v>2</v>
      </c>
      <c r="R33" s="27">
        <v>2</v>
      </c>
      <c r="S33" s="27">
        <v>4</v>
      </c>
      <c r="T33" s="27">
        <v>4</v>
      </c>
      <c r="U33" s="27">
        <v>3</v>
      </c>
      <c r="V33" s="57">
        <f t="shared" si="1"/>
        <v>51</v>
      </c>
      <c r="W33" s="7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110"/>
      <c r="AK33" s="110"/>
      <c r="AL33" s="110"/>
      <c r="AM33" s="114"/>
      <c r="AN33" s="114"/>
      <c r="AO33" s="114"/>
      <c r="AP33" s="114"/>
      <c r="AQ33" s="114"/>
      <c r="AR33" s="114"/>
      <c r="AS33" s="26"/>
      <c r="AT33" s="177"/>
      <c r="AU33" s="177"/>
      <c r="AV33" s="26"/>
      <c r="AW33" s="206">
        <f>SUM(X33:AU33)</f>
        <v>0</v>
      </c>
      <c r="AX33" s="42"/>
      <c r="AY33" s="43"/>
      <c r="AZ33" s="43"/>
      <c r="BA33" s="43"/>
      <c r="BB33" s="43"/>
      <c r="BC33" s="43"/>
      <c r="BD33" s="43"/>
      <c r="BE33" s="44">
        <f t="shared" si="7"/>
        <v>51</v>
      </c>
      <c r="BF33" s="6"/>
    </row>
    <row r="34" spans="1:58" ht="15.75">
      <c r="A34" s="297"/>
      <c r="B34" s="322"/>
      <c r="C34" s="323"/>
      <c r="D34" s="54" t="s">
        <v>18</v>
      </c>
      <c r="E34" s="27">
        <v>1</v>
      </c>
      <c r="F34" s="27">
        <v>1</v>
      </c>
      <c r="G34" s="27">
        <v>1</v>
      </c>
      <c r="H34" s="27">
        <v>1</v>
      </c>
      <c r="I34" s="27">
        <v>1</v>
      </c>
      <c r="J34" s="27">
        <v>1</v>
      </c>
      <c r="K34" s="27">
        <v>1</v>
      </c>
      <c r="L34" s="27">
        <v>1</v>
      </c>
      <c r="M34" s="27">
        <v>1</v>
      </c>
      <c r="N34" s="27">
        <v>1</v>
      </c>
      <c r="O34" s="27">
        <v>1</v>
      </c>
      <c r="P34" s="27">
        <v>1</v>
      </c>
      <c r="Q34" s="27">
        <v>1</v>
      </c>
      <c r="R34" s="27">
        <v>1</v>
      </c>
      <c r="S34" s="27">
        <v>1</v>
      </c>
      <c r="T34" s="27">
        <v>1</v>
      </c>
      <c r="U34" s="27">
        <v>1</v>
      </c>
      <c r="V34" s="57">
        <f t="shared" si="1"/>
        <v>17</v>
      </c>
      <c r="W34" s="7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110"/>
      <c r="AK34" s="110"/>
      <c r="AL34" s="110"/>
      <c r="AM34" s="114"/>
      <c r="AN34" s="114"/>
      <c r="AO34" s="114"/>
      <c r="AP34" s="114"/>
      <c r="AQ34" s="114"/>
      <c r="AR34" s="114"/>
      <c r="AS34" s="26"/>
      <c r="AT34" s="37"/>
      <c r="AU34" s="37"/>
      <c r="AV34" s="26"/>
      <c r="AW34" s="206">
        <f aca="true" t="shared" si="25" ref="AW34:AW72">SUM(X34:AU34)</f>
        <v>0</v>
      </c>
      <c r="AX34" s="42"/>
      <c r="AY34" s="43"/>
      <c r="AZ34" s="43"/>
      <c r="BA34" s="43"/>
      <c r="BB34" s="43"/>
      <c r="BC34" s="43"/>
      <c r="BD34" s="43"/>
      <c r="BE34" s="44">
        <f t="shared" si="7"/>
        <v>17</v>
      </c>
      <c r="BF34" s="6"/>
    </row>
    <row r="35" spans="1:58" ht="15.75">
      <c r="A35" s="297"/>
      <c r="B35" s="318" t="s">
        <v>45</v>
      </c>
      <c r="C35" s="313" t="s">
        <v>103</v>
      </c>
      <c r="D35" s="54" t="s">
        <v>17</v>
      </c>
      <c r="E35" s="55">
        <v>2</v>
      </c>
      <c r="F35" s="55">
        <v>2</v>
      </c>
      <c r="G35" s="55">
        <v>2</v>
      </c>
      <c r="H35" s="55">
        <v>2</v>
      </c>
      <c r="I35" s="55">
        <v>2</v>
      </c>
      <c r="J35" s="55">
        <v>2</v>
      </c>
      <c r="K35" s="55">
        <v>2</v>
      </c>
      <c r="L35" s="55">
        <v>2</v>
      </c>
      <c r="M35" s="55">
        <v>2</v>
      </c>
      <c r="N35" s="55">
        <v>2</v>
      </c>
      <c r="O35" s="55">
        <v>2</v>
      </c>
      <c r="P35" s="55">
        <v>2</v>
      </c>
      <c r="Q35" s="27">
        <v>2</v>
      </c>
      <c r="R35" s="27">
        <v>2</v>
      </c>
      <c r="S35" s="27">
        <v>2</v>
      </c>
      <c r="T35" s="27">
        <v>2</v>
      </c>
      <c r="U35" s="27">
        <v>2</v>
      </c>
      <c r="V35" s="75">
        <f t="shared" si="1"/>
        <v>34</v>
      </c>
      <c r="W35" s="76"/>
      <c r="X35" s="26">
        <v>2</v>
      </c>
      <c r="Y35" s="26">
        <v>2</v>
      </c>
      <c r="Z35" s="26">
        <v>2</v>
      </c>
      <c r="AA35" s="26">
        <v>2</v>
      </c>
      <c r="AB35" s="26">
        <v>2</v>
      </c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110"/>
      <c r="AK35" s="110"/>
      <c r="AL35" s="110"/>
      <c r="AM35" s="114"/>
      <c r="AN35" s="114"/>
      <c r="AO35" s="114"/>
      <c r="AP35" s="114"/>
      <c r="AQ35" s="114"/>
      <c r="AR35" s="114"/>
      <c r="AS35" s="26">
        <v>2</v>
      </c>
      <c r="AT35" s="177">
        <v>2</v>
      </c>
      <c r="AU35" s="37"/>
      <c r="AV35" s="26"/>
      <c r="AW35" s="206">
        <f t="shared" si="25"/>
        <v>28</v>
      </c>
      <c r="AX35" s="42"/>
      <c r="AY35" s="43"/>
      <c r="AZ35" s="43"/>
      <c r="BA35" s="43"/>
      <c r="BB35" s="43"/>
      <c r="BC35" s="43"/>
      <c r="BD35" s="43"/>
      <c r="BE35" s="44">
        <f t="shared" si="7"/>
        <v>62</v>
      </c>
      <c r="BF35" s="6"/>
    </row>
    <row r="36" spans="1:58" ht="15.75">
      <c r="A36" s="297"/>
      <c r="B36" s="319"/>
      <c r="C36" s="314"/>
      <c r="D36" s="54" t="s">
        <v>18</v>
      </c>
      <c r="E36" s="55">
        <v>1</v>
      </c>
      <c r="F36" s="55">
        <v>1</v>
      </c>
      <c r="G36" s="55">
        <v>1</v>
      </c>
      <c r="H36" s="55"/>
      <c r="I36" s="55"/>
      <c r="J36" s="55">
        <v>1</v>
      </c>
      <c r="K36" s="55">
        <v>1</v>
      </c>
      <c r="L36" s="55">
        <v>1</v>
      </c>
      <c r="M36" s="55">
        <v>1</v>
      </c>
      <c r="N36" s="55"/>
      <c r="O36" s="55">
        <v>1</v>
      </c>
      <c r="P36" s="55"/>
      <c r="Q36" s="27">
        <v>1</v>
      </c>
      <c r="R36" s="27"/>
      <c r="S36" s="27"/>
      <c r="T36" s="27"/>
      <c r="U36" s="27"/>
      <c r="V36" s="75">
        <f t="shared" si="1"/>
        <v>9</v>
      </c>
      <c r="W36" s="7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110"/>
      <c r="AK36" s="110"/>
      <c r="AL36" s="110"/>
      <c r="AM36" s="114"/>
      <c r="AN36" s="114"/>
      <c r="AO36" s="114"/>
      <c r="AP36" s="114"/>
      <c r="AQ36" s="114"/>
      <c r="AR36" s="114"/>
      <c r="AS36" s="26"/>
      <c r="AT36" s="37"/>
      <c r="AU36" s="37"/>
      <c r="AV36" s="26"/>
      <c r="AW36" s="206">
        <f t="shared" si="25"/>
        <v>0</v>
      </c>
      <c r="AX36" s="42"/>
      <c r="AY36" s="43"/>
      <c r="AZ36" s="43"/>
      <c r="BA36" s="43"/>
      <c r="BB36" s="43"/>
      <c r="BC36" s="43"/>
      <c r="BD36" s="43"/>
      <c r="BE36" s="44">
        <f t="shared" si="7"/>
        <v>9</v>
      </c>
      <c r="BF36" s="6"/>
    </row>
    <row r="37" spans="1:58" ht="15.75">
      <c r="A37" s="297"/>
      <c r="B37" s="84" t="s">
        <v>41</v>
      </c>
      <c r="C37" s="313" t="s">
        <v>104</v>
      </c>
      <c r="D37" s="54" t="s">
        <v>17</v>
      </c>
      <c r="E37" s="55">
        <v>2</v>
      </c>
      <c r="F37" s="55">
        <v>2</v>
      </c>
      <c r="G37" s="55">
        <v>2</v>
      </c>
      <c r="H37" s="55">
        <v>2</v>
      </c>
      <c r="I37" s="55">
        <v>2</v>
      </c>
      <c r="J37" s="55">
        <v>2</v>
      </c>
      <c r="K37" s="55">
        <v>2</v>
      </c>
      <c r="L37" s="55">
        <v>2</v>
      </c>
      <c r="M37" s="55">
        <v>2</v>
      </c>
      <c r="N37" s="55">
        <v>2</v>
      </c>
      <c r="O37" s="55">
        <v>2</v>
      </c>
      <c r="P37" s="55">
        <v>2</v>
      </c>
      <c r="Q37" s="27">
        <v>2</v>
      </c>
      <c r="R37" s="27">
        <v>2</v>
      </c>
      <c r="S37" s="27">
        <v>2</v>
      </c>
      <c r="T37" s="27">
        <v>2</v>
      </c>
      <c r="U37" s="27">
        <v>2</v>
      </c>
      <c r="V37" s="75">
        <f aca="true" t="shared" si="26" ref="V37:V71">SUM(E37:U37)</f>
        <v>34</v>
      </c>
      <c r="W37" s="76"/>
      <c r="X37" s="26">
        <v>2</v>
      </c>
      <c r="Y37" s="26">
        <v>2</v>
      </c>
      <c r="Z37" s="26">
        <v>2</v>
      </c>
      <c r="AA37" s="26">
        <v>2</v>
      </c>
      <c r="AB37" s="26">
        <v>2</v>
      </c>
      <c r="AC37" s="26">
        <v>2</v>
      </c>
      <c r="AD37" s="26">
        <v>2</v>
      </c>
      <c r="AE37" s="26">
        <v>2</v>
      </c>
      <c r="AF37" s="26">
        <v>2</v>
      </c>
      <c r="AG37" s="26">
        <v>2</v>
      </c>
      <c r="AH37" s="26">
        <v>2</v>
      </c>
      <c r="AI37" s="26">
        <v>2</v>
      </c>
      <c r="AJ37" s="110"/>
      <c r="AK37" s="110"/>
      <c r="AL37" s="110"/>
      <c r="AM37" s="114"/>
      <c r="AN37" s="114"/>
      <c r="AO37" s="114"/>
      <c r="AP37" s="114"/>
      <c r="AQ37" s="114"/>
      <c r="AR37" s="114"/>
      <c r="AS37" s="26">
        <v>2</v>
      </c>
      <c r="AT37" s="177"/>
      <c r="AU37" s="37">
        <v>2</v>
      </c>
      <c r="AV37" s="26"/>
      <c r="AW37" s="206">
        <f t="shared" si="25"/>
        <v>28</v>
      </c>
      <c r="AX37" s="42"/>
      <c r="AY37" s="43"/>
      <c r="AZ37" s="43"/>
      <c r="BA37" s="43"/>
      <c r="BB37" s="43"/>
      <c r="BC37" s="43"/>
      <c r="BD37" s="43"/>
      <c r="BE37" s="44">
        <f t="shared" si="7"/>
        <v>62</v>
      </c>
      <c r="BF37" s="6"/>
    </row>
    <row r="38" spans="1:58" ht="15.75">
      <c r="A38" s="297"/>
      <c r="B38" s="84"/>
      <c r="C38" s="314"/>
      <c r="D38" s="54" t="s">
        <v>18</v>
      </c>
      <c r="E38" s="55">
        <v>2</v>
      </c>
      <c r="F38" s="55">
        <v>2</v>
      </c>
      <c r="G38" s="55">
        <v>2</v>
      </c>
      <c r="H38" s="55">
        <v>2</v>
      </c>
      <c r="I38" s="55">
        <v>2</v>
      </c>
      <c r="J38" s="55">
        <v>2</v>
      </c>
      <c r="K38" s="55">
        <v>2</v>
      </c>
      <c r="L38" s="55">
        <v>2</v>
      </c>
      <c r="M38" s="55">
        <v>2</v>
      </c>
      <c r="N38" s="55">
        <v>2</v>
      </c>
      <c r="O38" s="55">
        <v>2</v>
      </c>
      <c r="P38" s="55">
        <v>2</v>
      </c>
      <c r="Q38" s="27">
        <v>2</v>
      </c>
      <c r="R38" s="27">
        <v>2</v>
      </c>
      <c r="S38" s="27">
        <v>2</v>
      </c>
      <c r="T38" s="27">
        <v>2</v>
      </c>
      <c r="U38" s="27">
        <v>2</v>
      </c>
      <c r="V38" s="75">
        <f t="shared" si="26"/>
        <v>34</v>
      </c>
      <c r="W38" s="76"/>
      <c r="X38" s="26">
        <v>2</v>
      </c>
      <c r="Y38" s="26">
        <v>2</v>
      </c>
      <c r="Z38" s="26">
        <v>2</v>
      </c>
      <c r="AA38" s="26">
        <v>2</v>
      </c>
      <c r="AB38" s="26">
        <v>2</v>
      </c>
      <c r="AC38" s="26">
        <v>2</v>
      </c>
      <c r="AD38" s="26">
        <v>2</v>
      </c>
      <c r="AE38" s="26">
        <v>2</v>
      </c>
      <c r="AF38" s="26">
        <v>2</v>
      </c>
      <c r="AG38" s="26">
        <v>2</v>
      </c>
      <c r="AH38" s="26">
        <v>2</v>
      </c>
      <c r="AI38" s="26">
        <v>2</v>
      </c>
      <c r="AJ38" s="110"/>
      <c r="AK38" s="110"/>
      <c r="AL38" s="110"/>
      <c r="AM38" s="114"/>
      <c r="AN38" s="114"/>
      <c r="AO38" s="114"/>
      <c r="AP38" s="114"/>
      <c r="AQ38" s="114"/>
      <c r="AR38" s="114"/>
      <c r="AS38" s="26">
        <v>2</v>
      </c>
      <c r="AT38" s="177"/>
      <c r="AU38" s="37">
        <v>2</v>
      </c>
      <c r="AV38" s="26"/>
      <c r="AW38" s="206">
        <f t="shared" si="25"/>
        <v>28</v>
      </c>
      <c r="AX38" s="42"/>
      <c r="AY38" s="43"/>
      <c r="AZ38" s="43"/>
      <c r="BA38" s="43"/>
      <c r="BB38" s="43"/>
      <c r="BC38" s="43"/>
      <c r="BD38" s="43"/>
      <c r="BE38" s="44">
        <f t="shared" si="7"/>
        <v>62</v>
      </c>
      <c r="BF38" s="6"/>
    </row>
    <row r="39" spans="1:58" ht="15.75">
      <c r="A39" s="297"/>
      <c r="B39" s="318" t="s">
        <v>105</v>
      </c>
      <c r="C39" s="313" t="s">
        <v>106</v>
      </c>
      <c r="D39" s="54" t="s">
        <v>17</v>
      </c>
      <c r="E39" s="27">
        <v>4</v>
      </c>
      <c r="F39" s="27">
        <v>4</v>
      </c>
      <c r="G39" s="27">
        <v>4</v>
      </c>
      <c r="H39" s="27">
        <v>4</v>
      </c>
      <c r="I39" s="27">
        <v>4</v>
      </c>
      <c r="J39" s="27">
        <v>4</v>
      </c>
      <c r="K39" s="27">
        <v>4</v>
      </c>
      <c r="L39" s="27">
        <v>4</v>
      </c>
      <c r="M39" s="27">
        <v>4</v>
      </c>
      <c r="N39" s="27">
        <v>4</v>
      </c>
      <c r="O39" s="27">
        <v>4</v>
      </c>
      <c r="P39" s="27">
        <v>4</v>
      </c>
      <c r="Q39" s="27">
        <v>4</v>
      </c>
      <c r="R39" s="27">
        <v>4</v>
      </c>
      <c r="S39" s="27">
        <v>4</v>
      </c>
      <c r="T39" s="27">
        <v>4</v>
      </c>
      <c r="U39" s="27">
        <v>4</v>
      </c>
      <c r="V39" s="75">
        <f t="shared" si="26"/>
        <v>68</v>
      </c>
      <c r="W39" s="7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110"/>
      <c r="AK39" s="110"/>
      <c r="AL39" s="110"/>
      <c r="AM39" s="114"/>
      <c r="AN39" s="114"/>
      <c r="AO39" s="114"/>
      <c r="AP39" s="114"/>
      <c r="AQ39" s="114"/>
      <c r="AR39" s="114"/>
      <c r="AS39" s="26"/>
      <c r="AT39" s="37"/>
      <c r="AU39" s="37"/>
      <c r="AV39" s="26"/>
      <c r="AW39" s="206">
        <f t="shared" si="25"/>
        <v>0</v>
      </c>
      <c r="AX39" s="42"/>
      <c r="AY39" s="43"/>
      <c r="AZ39" s="43"/>
      <c r="BA39" s="43"/>
      <c r="BB39" s="43"/>
      <c r="BC39" s="43"/>
      <c r="BD39" s="43"/>
      <c r="BE39" s="44">
        <f t="shared" si="7"/>
        <v>68</v>
      </c>
      <c r="BF39" s="6"/>
    </row>
    <row r="40" spans="1:58" ht="15.75">
      <c r="A40" s="297"/>
      <c r="B40" s="319"/>
      <c r="C40" s="314"/>
      <c r="D40" s="54" t="s">
        <v>18</v>
      </c>
      <c r="E40" s="55">
        <v>2</v>
      </c>
      <c r="F40" s="55">
        <v>2</v>
      </c>
      <c r="G40" s="55">
        <v>2</v>
      </c>
      <c r="H40" s="55">
        <v>2</v>
      </c>
      <c r="I40" s="55">
        <v>2</v>
      </c>
      <c r="J40" s="55">
        <v>2</v>
      </c>
      <c r="K40" s="55">
        <v>2</v>
      </c>
      <c r="L40" s="55">
        <v>2</v>
      </c>
      <c r="M40" s="55">
        <v>2</v>
      </c>
      <c r="N40" s="55">
        <v>2</v>
      </c>
      <c r="O40" s="55">
        <v>2</v>
      </c>
      <c r="P40" s="55">
        <v>2</v>
      </c>
      <c r="Q40" s="27">
        <v>2</v>
      </c>
      <c r="R40" s="27">
        <v>2</v>
      </c>
      <c r="S40" s="27">
        <v>2</v>
      </c>
      <c r="T40" s="27">
        <v>2</v>
      </c>
      <c r="U40" s="27">
        <v>2</v>
      </c>
      <c r="V40" s="75">
        <f t="shared" si="26"/>
        <v>34</v>
      </c>
      <c r="W40" s="7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110"/>
      <c r="AK40" s="110"/>
      <c r="AL40" s="110"/>
      <c r="AM40" s="114"/>
      <c r="AN40" s="114"/>
      <c r="AO40" s="114"/>
      <c r="AP40" s="114"/>
      <c r="AQ40" s="114"/>
      <c r="AR40" s="114"/>
      <c r="AS40" s="26"/>
      <c r="AT40" s="37"/>
      <c r="AU40" s="37"/>
      <c r="AV40" s="26"/>
      <c r="AW40" s="206">
        <f t="shared" si="25"/>
        <v>0</v>
      </c>
      <c r="AX40" s="42"/>
      <c r="AY40" s="43"/>
      <c r="AZ40" s="43"/>
      <c r="BA40" s="43"/>
      <c r="BB40" s="43"/>
      <c r="BC40" s="43"/>
      <c r="BD40" s="43"/>
      <c r="BE40" s="44">
        <f t="shared" si="7"/>
        <v>34</v>
      </c>
      <c r="BF40" s="6"/>
    </row>
    <row r="41" spans="1:58" ht="33.75" customHeight="1">
      <c r="A41" s="297"/>
      <c r="B41" s="320" t="s">
        <v>43</v>
      </c>
      <c r="C41" s="320" t="s">
        <v>98</v>
      </c>
      <c r="D41" s="86" t="s">
        <v>17</v>
      </c>
      <c r="E41" s="101">
        <f>SUM(E43)</f>
        <v>0</v>
      </c>
      <c r="F41" s="101">
        <f aca="true" t="shared" si="27" ref="F41:U41">SUM(F43)</f>
        <v>0</v>
      </c>
      <c r="G41" s="101">
        <f t="shared" si="27"/>
        <v>0</v>
      </c>
      <c r="H41" s="101">
        <f t="shared" si="27"/>
        <v>0</v>
      </c>
      <c r="I41" s="101">
        <f t="shared" si="27"/>
        <v>0</v>
      </c>
      <c r="J41" s="101">
        <f t="shared" si="27"/>
        <v>0</v>
      </c>
      <c r="K41" s="101">
        <f t="shared" si="27"/>
        <v>0</v>
      </c>
      <c r="L41" s="101">
        <f t="shared" si="27"/>
        <v>0</v>
      </c>
      <c r="M41" s="101">
        <f t="shared" si="27"/>
        <v>0</v>
      </c>
      <c r="N41" s="101">
        <f t="shared" si="27"/>
        <v>0</v>
      </c>
      <c r="O41" s="101">
        <f t="shared" si="27"/>
        <v>0</v>
      </c>
      <c r="P41" s="101">
        <f t="shared" si="27"/>
        <v>0</v>
      </c>
      <c r="Q41" s="101">
        <f t="shared" si="27"/>
        <v>0</v>
      </c>
      <c r="R41" s="101">
        <f t="shared" si="27"/>
        <v>0</v>
      </c>
      <c r="S41" s="101">
        <f t="shared" si="27"/>
        <v>0</v>
      </c>
      <c r="T41" s="101">
        <f t="shared" si="27"/>
        <v>0</v>
      </c>
      <c r="U41" s="101">
        <f t="shared" si="27"/>
        <v>0</v>
      </c>
      <c r="V41" s="75">
        <f t="shared" si="26"/>
        <v>0</v>
      </c>
      <c r="W41" s="76"/>
      <c r="X41" s="100">
        <f>SUM(X43)</f>
        <v>4</v>
      </c>
      <c r="Y41" s="100">
        <f aca="true" t="shared" si="28" ref="Y41:AI41">SUM(Y43)</f>
        <v>4</v>
      </c>
      <c r="Z41" s="100">
        <f t="shared" si="28"/>
        <v>4</v>
      </c>
      <c r="AA41" s="100">
        <f t="shared" si="28"/>
        <v>4</v>
      </c>
      <c r="AB41" s="100">
        <f t="shared" si="28"/>
        <v>4</v>
      </c>
      <c r="AC41" s="100">
        <f t="shared" si="28"/>
        <v>6</v>
      </c>
      <c r="AD41" s="100">
        <f t="shared" si="28"/>
        <v>4</v>
      </c>
      <c r="AE41" s="100">
        <f t="shared" si="28"/>
        <v>6</v>
      </c>
      <c r="AF41" s="100">
        <f t="shared" si="28"/>
        <v>4</v>
      </c>
      <c r="AG41" s="100">
        <f t="shared" si="28"/>
        <v>4</v>
      </c>
      <c r="AH41" s="100">
        <f t="shared" si="28"/>
        <v>4</v>
      </c>
      <c r="AI41" s="100">
        <f t="shared" si="28"/>
        <v>6</v>
      </c>
      <c r="AJ41" s="190"/>
      <c r="AK41" s="190"/>
      <c r="AL41" s="190"/>
      <c r="AM41" s="199"/>
      <c r="AN41" s="199"/>
      <c r="AO41" s="199"/>
      <c r="AP41" s="199"/>
      <c r="AQ41" s="199"/>
      <c r="AR41" s="199"/>
      <c r="AS41" s="100">
        <f aca="true" t="shared" si="29" ref="AS41:AU42">SUM(AS43)</f>
        <v>6</v>
      </c>
      <c r="AT41" s="100">
        <f t="shared" si="29"/>
        <v>4</v>
      </c>
      <c r="AU41" s="100">
        <f t="shared" si="29"/>
        <v>6</v>
      </c>
      <c r="AV41" s="188"/>
      <c r="AW41" s="206">
        <f t="shared" si="25"/>
        <v>70</v>
      </c>
      <c r="AX41" s="42"/>
      <c r="AY41" s="43"/>
      <c r="AZ41" s="43"/>
      <c r="BA41" s="43"/>
      <c r="BB41" s="43"/>
      <c r="BC41" s="43"/>
      <c r="BD41" s="43"/>
      <c r="BE41" s="44">
        <f t="shared" si="7"/>
        <v>70</v>
      </c>
      <c r="BF41" s="6"/>
    </row>
    <row r="42" spans="1:58" ht="33.75" customHeight="1">
      <c r="A42" s="297"/>
      <c r="B42" s="321"/>
      <c r="C42" s="321"/>
      <c r="D42" s="86" t="s">
        <v>97</v>
      </c>
      <c r="E42" s="101">
        <f>SUM(E44)</f>
        <v>0</v>
      </c>
      <c r="F42" s="101">
        <f aca="true" t="shared" si="30" ref="F42:U42">SUM(F44)</f>
        <v>0</v>
      </c>
      <c r="G42" s="101">
        <f t="shared" si="30"/>
        <v>0</v>
      </c>
      <c r="H42" s="101">
        <f t="shared" si="30"/>
        <v>0</v>
      </c>
      <c r="I42" s="101">
        <f t="shared" si="30"/>
        <v>0</v>
      </c>
      <c r="J42" s="101">
        <f t="shared" si="30"/>
        <v>0</v>
      </c>
      <c r="K42" s="101">
        <f t="shared" si="30"/>
        <v>0</v>
      </c>
      <c r="L42" s="101">
        <f t="shared" si="30"/>
        <v>0</v>
      </c>
      <c r="M42" s="101">
        <f t="shared" si="30"/>
        <v>0</v>
      </c>
      <c r="N42" s="101">
        <f t="shared" si="30"/>
        <v>0</v>
      </c>
      <c r="O42" s="101">
        <f t="shared" si="30"/>
        <v>0</v>
      </c>
      <c r="P42" s="101">
        <f t="shared" si="30"/>
        <v>0</v>
      </c>
      <c r="Q42" s="101">
        <f t="shared" si="30"/>
        <v>0</v>
      </c>
      <c r="R42" s="101">
        <f t="shared" si="30"/>
        <v>0</v>
      </c>
      <c r="S42" s="101">
        <f t="shared" si="30"/>
        <v>0</v>
      </c>
      <c r="T42" s="101">
        <f t="shared" si="30"/>
        <v>0</v>
      </c>
      <c r="U42" s="101">
        <f t="shared" si="30"/>
        <v>0</v>
      </c>
      <c r="V42" s="75">
        <f t="shared" si="26"/>
        <v>0</v>
      </c>
      <c r="W42" s="76"/>
      <c r="X42" s="100">
        <f>SUM(X44)</f>
        <v>2</v>
      </c>
      <c r="Y42" s="100">
        <f aca="true" t="shared" si="31" ref="Y42:AI42">SUM(Y44)</f>
        <v>2</v>
      </c>
      <c r="Z42" s="100">
        <f t="shared" si="31"/>
        <v>3</v>
      </c>
      <c r="AA42" s="100">
        <f t="shared" si="31"/>
        <v>2</v>
      </c>
      <c r="AB42" s="100">
        <f t="shared" si="31"/>
        <v>2</v>
      </c>
      <c r="AC42" s="100">
        <f t="shared" si="31"/>
        <v>3</v>
      </c>
      <c r="AD42" s="100">
        <f t="shared" si="31"/>
        <v>2</v>
      </c>
      <c r="AE42" s="100">
        <f t="shared" si="31"/>
        <v>2</v>
      </c>
      <c r="AF42" s="100">
        <f t="shared" si="31"/>
        <v>3</v>
      </c>
      <c r="AG42" s="100">
        <f t="shared" si="31"/>
        <v>2</v>
      </c>
      <c r="AH42" s="100">
        <f t="shared" si="31"/>
        <v>2</v>
      </c>
      <c r="AI42" s="100">
        <f t="shared" si="31"/>
        <v>3</v>
      </c>
      <c r="AJ42" s="190"/>
      <c r="AK42" s="190"/>
      <c r="AL42" s="190"/>
      <c r="AM42" s="199"/>
      <c r="AN42" s="199"/>
      <c r="AO42" s="199"/>
      <c r="AP42" s="199"/>
      <c r="AQ42" s="199"/>
      <c r="AR42" s="199"/>
      <c r="AS42" s="100">
        <f t="shared" si="29"/>
        <v>3</v>
      </c>
      <c r="AT42" s="100">
        <f t="shared" si="29"/>
        <v>2</v>
      </c>
      <c r="AU42" s="100">
        <f t="shared" si="29"/>
        <v>2</v>
      </c>
      <c r="AV42" s="188"/>
      <c r="AW42" s="206">
        <f t="shared" si="25"/>
        <v>35</v>
      </c>
      <c r="AX42" s="42"/>
      <c r="AY42" s="43"/>
      <c r="AZ42" s="43"/>
      <c r="BA42" s="43"/>
      <c r="BB42" s="43"/>
      <c r="BC42" s="43"/>
      <c r="BD42" s="43"/>
      <c r="BE42" s="44">
        <f t="shared" si="7"/>
        <v>35</v>
      </c>
      <c r="BF42" s="6"/>
    </row>
    <row r="43" spans="1:58" ht="15.75">
      <c r="A43" s="297"/>
      <c r="B43" s="318" t="s">
        <v>44</v>
      </c>
      <c r="C43" s="313" t="s">
        <v>107</v>
      </c>
      <c r="D43" s="54" t="s">
        <v>17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75">
        <f t="shared" si="26"/>
        <v>0</v>
      </c>
      <c r="W43" s="76"/>
      <c r="X43" s="26">
        <v>4</v>
      </c>
      <c r="Y43" s="26">
        <v>4</v>
      </c>
      <c r="Z43" s="26">
        <v>4</v>
      </c>
      <c r="AA43" s="26">
        <v>4</v>
      </c>
      <c r="AB43" s="26">
        <v>4</v>
      </c>
      <c r="AC43" s="26">
        <v>6</v>
      </c>
      <c r="AD43" s="26">
        <v>4</v>
      </c>
      <c r="AE43" s="26">
        <v>6</v>
      </c>
      <c r="AF43" s="26">
        <v>4</v>
      </c>
      <c r="AG43" s="26">
        <v>4</v>
      </c>
      <c r="AH43" s="26">
        <v>4</v>
      </c>
      <c r="AI43" s="26">
        <v>6</v>
      </c>
      <c r="AJ43" s="110"/>
      <c r="AK43" s="110"/>
      <c r="AL43" s="110"/>
      <c r="AM43" s="114"/>
      <c r="AN43" s="114"/>
      <c r="AO43" s="114"/>
      <c r="AP43" s="114"/>
      <c r="AQ43" s="114"/>
      <c r="AR43" s="114"/>
      <c r="AS43" s="26">
        <v>6</v>
      </c>
      <c r="AT43" s="37">
        <v>4</v>
      </c>
      <c r="AU43" s="37">
        <v>6</v>
      </c>
      <c r="AV43" s="26"/>
      <c r="AW43" s="206">
        <f t="shared" si="25"/>
        <v>70</v>
      </c>
      <c r="AX43" s="42"/>
      <c r="AY43" s="43"/>
      <c r="AZ43" s="43"/>
      <c r="BA43" s="43"/>
      <c r="BB43" s="43"/>
      <c r="BC43" s="43"/>
      <c r="BD43" s="43"/>
      <c r="BE43" s="44">
        <f t="shared" si="7"/>
        <v>70</v>
      </c>
      <c r="BF43" s="6"/>
    </row>
    <row r="44" spans="1:58" ht="15.75">
      <c r="A44" s="297"/>
      <c r="B44" s="319"/>
      <c r="C44" s="314"/>
      <c r="D44" s="54" t="s">
        <v>18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75">
        <f t="shared" si="26"/>
        <v>0</v>
      </c>
      <c r="W44" s="76"/>
      <c r="X44" s="26">
        <v>2</v>
      </c>
      <c r="Y44" s="26">
        <v>2</v>
      </c>
      <c r="Z44" s="26">
        <v>3</v>
      </c>
      <c r="AA44" s="26">
        <v>2</v>
      </c>
      <c r="AB44" s="26">
        <v>2</v>
      </c>
      <c r="AC44" s="26">
        <v>3</v>
      </c>
      <c r="AD44" s="26">
        <v>2</v>
      </c>
      <c r="AE44" s="26">
        <v>2</v>
      </c>
      <c r="AF44" s="26">
        <v>3</v>
      </c>
      <c r="AG44" s="26">
        <v>2</v>
      </c>
      <c r="AH44" s="26">
        <v>2</v>
      </c>
      <c r="AI44" s="26">
        <v>3</v>
      </c>
      <c r="AJ44" s="110"/>
      <c r="AK44" s="110"/>
      <c r="AL44" s="110"/>
      <c r="AM44" s="114"/>
      <c r="AN44" s="114"/>
      <c r="AO44" s="114"/>
      <c r="AP44" s="114"/>
      <c r="AQ44" s="114"/>
      <c r="AR44" s="114"/>
      <c r="AS44" s="26">
        <v>3</v>
      </c>
      <c r="AT44" s="37">
        <v>2</v>
      </c>
      <c r="AU44" s="37">
        <v>2</v>
      </c>
      <c r="AV44" s="26"/>
      <c r="AW44" s="206">
        <f t="shared" si="25"/>
        <v>35</v>
      </c>
      <c r="AX44" s="42"/>
      <c r="AY44" s="43"/>
      <c r="AZ44" s="43"/>
      <c r="BA44" s="43"/>
      <c r="BB44" s="43"/>
      <c r="BC44" s="43"/>
      <c r="BD44" s="43"/>
      <c r="BE44" s="44">
        <f t="shared" si="7"/>
        <v>35</v>
      </c>
      <c r="BF44" s="6"/>
    </row>
    <row r="45" spans="1:58" ht="22.5" customHeight="1">
      <c r="A45" s="297"/>
      <c r="B45" s="285" t="s">
        <v>68</v>
      </c>
      <c r="C45" s="285" t="s">
        <v>99</v>
      </c>
      <c r="D45" s="90" t="s">
        <v>17</v>
      </c>
      <c r="E45" s="91">
        <f>SUM(E47,E59)</f>
        <v>18</v>
      </c>
      <c r="F45" s="91">
        <f aca="true" t="shared" si="32" ref="F45:U45">SUM(F47,F59)</f>
        <v>22</v>
      </c>
      <c r="G45" s="91">
        <f t="shared" si="32"/>
        <v>20</v>
      </c>
      <c r="H45" s="91">
        <f t="shared" si="32"/>
        <v>22</v>
      </c>
      <c r="I45" s="91">
        <f t="shared" si="32"/>
        <v>18</v>
      </c>
      <c r="J45" s="91">
        <f t="shared" si="32"/>
        <v>22</v>
      </c>
      <c r="K45" s="91">
        <f t="shared" si="32"/>
        <v>18</v>
      </c>
      <c r="L45" s="91">
        <f t="shared" si="32"/>
        <v>22</v>
      </c>
      <c r="M45" s="91">
        <f t="shared" si="32"/>
        <v>18</v>
      </c>
      <c r="N45" s="91">
        <f t="shared" si="32"/>
        <v>22</v>
      </c>
      <c r="O45" s="91">
        <f t="shared" si="32"/>
        <v>20</v>
      </c>
      <c r="P45" s="91">
        <f t="shared" si="32"/>
        <v>20</v>
      </c>
      <c r="Q45" s="91">
        <f t="shared" si="32"/>
        <v>20</v>
      </c>
      <c r="R45" s="91">
        <f t="shared" si="32"/>
        <v>22</v>
      </c>
      <c r="S45" s="91">
        <f t="shared" si="32"/>
        <v>20</v>
      </c>
      <c r="T45" s="91">
        <f t="shared" si="32"/>
        <v>20</v>
      </c>
      <c r="U45" s="91">
        <f t="shared" si="32"/>
        <v>22</v>
      </c>
      <c r="V45" s="103">
        <f t="shared" si="26"/>
        <v>346</v>
      </c>
      <c r="W45" s="76"/>
      <c r="X45" s="91">
        <f>SUM(X47,X59)</f>
        <v>26</v>
      </c>
      <c r="Y45" s="91">
        <f aca="true" t="shared" si="33" ref="Y45:AU45">SUM(Y47,Y59)</f>
        <v>26</v>
      </c>
      <c r="Z45" s="91">
        <f t="shared" si="33"/>
        <v>26</v>
      </c>
      <c r="AA45" s="91">
        <f t="shared" si="33"/>
        <v>26</v>
      </c>
      <c r="AB45" s="91">
        <f t="shared" si="33"/>
        <v>26</v>
      </c>
      <c r="AC45" s="91">
        <f t="shared" si="33"/>
        <v>24</v>
      </c>
      <c r="AD45" s="91">
        <f t="shared" si="33"/>
        <v>26</v>
      </c>
      <c r="AE45" s="91">
        <f t="shared" si="33"/>
        <v>22</v>
      </c>
      <c r="AF45" s="91">
        <f t="shared" si="33"/>
        <v>26</v>
      </c>
      <c r="AG45" s="91">
        <f t="shared" si="33"/>
        <v>26</v>
      </c>
      <c r="AH45" s="91">
        <f t="shared" si="33"/>
        <v>26</v>
      </c>
      <c r="AI45" s="91">
        <f t="shared" si="33"/>
        <v>24</v>
      </c>
      <c r="AJ45" s="185"/>
      <c r="AK45" s="185"/>
      <c r="AL45" s="185"/>
      <c r="AM45" s="200"/>
      <c r="AN45" s="200"/>
      <c r="AO45" s="200"/>
      <c r="AP45" s="200"/>
      <c r="AQ45" s="200"/>
      <c r="AR45" s="200"/>
      <c r="AS45" s="91">
        <f t="shared" si="33"/>
        <v>24</v>
      </c>
      <c r="AT45" s="91">
        <f t="shared" si="33"/>
        <v>26</v>
      </c>
      <c r="AU45" s="91">
        <f t="shared" si="33"/>
        <v>25</v>
      </c>
      <c r="AV45" s="60"/>
      <c r="AW45" s="52">
        <f t="shared" si="25"/>
        <v>379</v>
      </c>
      <c r="AX45" s="42"/>
      <c r="AY45" s="43"/>
      <c r="AZ45" s="43"/>
      <c r="BA45" s="43"/>
      <c r="BB45" s="43"/>
      <c r="BC45" s="43"/>
      <c r="BD45" s="43"/>
      <c r="BE45" s="44">
        <f t="shared" si="7"/>
        <v>725</v>
      </c>
      <c r="BF45" s="6"/>
    </row>
    <row r="46" spans="1:58" ht="20.25" customHeight="1">
      <c r="A46" s="297"/>
      <c r="B46" s="286"/>
      <c r="C46" s="286"/>
      <c r="D46" s="90" t="s">
        <v>97</v>
      </c>
      <c r="E46" s="91">
        <f>SUM(E48,E60)</f>
        <v>10</v>
      </c>
      <c r="F46" s="91">
        <f aca="true" t="shared" si="34" ref="F46:U46">SUM(F48,F60)</f>
        <v>10</v>
      </c>
      <c r="G46" s="91">
        <f t="shared" si="34"/>
        <v>10</v>
      </c>
      <c r="H46" s="91">
        <f t="shared" si="34"/>
        <v>10</v>
      </c>
      <c r="I46" s="91">
        <f t="shared" si="34"/>
        <v>11</v>
      </c>
      <c r="J46" s="91">
        <f t="shared" si="34"/>
        <v>10</v>
      </c>
      <c r="K46" s="91">
        <f t="shared" si="34"/>
        <v>9</v>
      </c>
      <c r="L46" s="91">
        <f t="shared" si="34"/>
        <v>10</v>
      </c>
      <c r="M46" s="91">
        <f t="shared" si="34"/>
        <v>10</v>
      </c>
      <c r="N46" s="91">
        <f t="shared" si="34"/>
        <v>11</v>
      </c>
      <c r="O46" s="91">
        <f t="shared" si="34"/>
        <v>10</v>
      </c>
      <c r="P46" s="91">
        <f t="shared" si="34"/>
        <v>11</v>
      </c>
      <c r="Q46" s="91">
        <f t="shared" si="34"/>
        <v>10</v>
      </c>
      <c r="R46" s="91">
        <f t="shared" si="34"/>
        <v>11</v>
      </c>
      <c r="S46" s="91">
        <f t="shared" si="34"/>
        <v>9</v>
      </c>
      <c r="T46" s="91">
        <f t="shared" si="34"/>
        <v>11</v>
      </c>
      <c r="U46" s="91">
        <f t="shared" si="34"/>
        <v>10</v>
      </c>
      <c r="V46" s="103">
        <f t="shared" si="26"/>
        <v>173</v>
      </c>
      <c r="W46" s="76"/>
      <c r="X46" s="91">
        <f>SUM(X48,X60)</f>
        <v>13</v>
      </c>
      <c r="Y46" s="91">
        <f aca="true" t="shared" si="35" ref="Y46:AU46">SUM(Y48,Y60)</f>
        <v>13</v>
      </c>
      <c r="Z46" s="91">
        <f t="shared" si="35"/>
        <v>12</v>
      </c>
      <c r="AA46" s="91">
        <f t="shared" si="35"/>
        <v>13</v>
      </c>
      <c r="AB46" s="91">
        <f t="shared" si="35"/>
        <v>13</v>
      </c>
      <c r="AC46" s="91">
        <f t="shared" si="35"/>
        <v>12</v>
      </c>
      <c r="AD46" s="91">
        <f t="shared" si="35"/>
        <v>13</v>
      </c>
      <c r="AE46" s="91">
        <f t="shared" si="35"/>
        <v>12</v>
      </c>
      <c r="AF46" s="91">
        <f t="shared" si="35"/>
        <v>12</v>
      </c>
      <c r="AG46" s="91">
        <f t="shared" si="35"/>
        <v>13</v>
      </c>
      <c r="AH46" s="91">
        <f t="shared" si="35"/>
        <v>13</v>
      </c>
      <c r="AI46" s="91">
        <f t="shared" si="35"/>
        <v>12</v>
      </c>
      <c r="AJ46" s="185"/>
      <c r="AK46" s="185"/>
      <c r="AL46" s="185"/>
      <c r="AM46" s="200"/>
      <c r="AN46" s="200"/>
      <c r="AO46" s="200"/>
      <c r="AP46" s="200"/>
      <c r="AQ46" s="200"/>
      <c r="AR46" s="200"/>
      <c r="AS46" s="91">
        <f t="shared" si="35"/>
        <v>12</v>
      </c>
      <c r="AT46" s="91">
        <f t="shared" si="35"/>
        <v>15</v>
      </c>
      <c r="AU46" s="91">
        <f t="shared" si="35"/>
        <v>11</v>
      </c>
      <c r="AV46" s="60"/>
      <c r="AW46" s="52">
        <f t="shared" si="25"/>
        <v>189</v>
      </c>
      <c r="AX46" s="42"/>
      <c r="AY46" s="43"/>
      <c r="AZ46" s="43"/>
      <c r="BA46" s="43"/>
      <c r="BB46" s="43"/>
      <c r="BC46" s="43"/>
      <c r="BD46" s="43"/>
      <c r="BE46" s="44">
        <f t="shared" si="7"/>
        <v>362</v>
      </c>
      <c r="BF46" s="6"/>
    </row>
    <row r="47" spans="1:58" ht="15.75">
      <c r="A47" s="297"/>
      <c r="B47" s="324" t="s">
        <v>34</v>
      </c>
      <c r="C47" s="324" t="s">
        <v>100</v>
      </c>
      <c r="D47" s="92" t="s">
        <v>17</v>
      </c>
      <c r="E47" s="88">
        <f>SUM(E49,E51,E53,E55)</f>
        <v>14</v>
      </c>
      <c r="F47" s="88">
        <f aca="true" t="shared" si="36" ref="F47:U47">SUM(F49,F51,F53,F55)</f>
        <v>16</v>
      </c>
      <c r="G47" s="88">
        <f t="shared" si="36"/>
        <v>16</v>
      </c>
      <c r="H47" s="88">
        <f t="shared" si="36"/>
        <v>16</v>
      </c>
      <c r="I47" s="88">
        <f t="shared" si="36"/>
        <v>14</v>
      </c>
      <c r="J47" s="88">
        <f t="shared" si="36"/>
        <v>16</v>
      </c>
      <c r="K47" s="88">
        <f t="shared" si="36"/>
        <v>14</v>
      </c>
      <c r="L47" s="88">
        <f t="shared" si="36"/>
        <v>16</v>
      </c>
      <c r="M47" s="88">
        <f t="shared" si="36"/>
        <v>14</v>
      </c>
      <c r="N47" s="88">
        <f t="shared" si="36"/>
        <v>16</v>
      </c>
      <c r="O47" s="88">
        <f t="shared" si="36"/>
        <v>16</v>
      </c>
      <c r="P47" s="88">
        <f t="shared" si="36"/>
        <v>14</v>
      </c>
      <c r="Q47" s="88">
        <f t="shared" si="36"/>
        <v>16</v>
      </c>
      <c r="R47" s="88">
        <f t="shared" si="36"/>
        <v>16</v>
      </c>
      <c r="S47" s="88">
        <f t="shared" si="36"/>
        <v>16</v>
      </c>
      <c r="T47" s="88">
        <f t="shared" si="36"/>
        <v>14</v>
      </c>
      <c r="U47" s="88">
        <f t="shared" si="36"/>
        <v>17</v>
      </c>
      <c r="V47" s="103">
        <f t="shared" si="26"/>
        <v>261</v>
      </c>
      <c r="W47" s="76"/>
      <c r="X47" s="89">
        <f aca="true" t="shared" si="37" ref="X47:AI47">SUM(X49,X51,X53,X55,X57)</f>
        <v>14</v>
      </c>
      <c r="Y47" s="89">
        <f t="shared" si="37"/>
        <v>14</v>
      </c>
      <c r="Z47" s="89">
        <f t="shared" si="37"/>
        <v>14</v>
      </c>
      <c r="AA47" s="89">
        <f t="shared" si="37"/>
        <v>14</v>
      </c>
      <c r="AB47" s="89">
        <f t="shared" si="37"/>
        <v>14</v>
      </c>
      <c r="AC47" s="89">
        <f t="shared" si="37"/>
        <v>12</v>
      </c>
      <c r="AD47" s="89">
        <f t="shared" si="37"/>
        <v>14</v>
      </c>
      <c r="AE47" s="89">
        <f t="shared" si="37"/>
        <v>10</v>
      </c>
      <c r="AF47" s="89">
        <f t="shared" si="37"/>
        <v>14</v>
      </c>
      <c r="AG47" s="89">
        <f t="shared" si="37"/>
        <v>14</v>
      </c>
      <c r="AH47" s="89">
        <f t="shared" si="37"/>
        <v>14</v>
      </c>
      <c r="AI47" s="89">
        <f t="shared" si="37"/>
        <v>12</v>
      </c>
      <c r="AJ47" s="191"/>
      <c r="AK47" s="191"/>
      <c r="AL47" s="191"/>
      <c r="AM47" s="201"/>
      <c r="AN47" s="201"/>
      <c r="AO47" s="201"/>
      <c r="AP47" s="201"/>
      <c r="AQ47" s="201"/>
      <c r="AR47" s="201"/>
      <c r="AS47" s="89">
        <f aca="true" t="shared" si="38" ref="AS47:AU48">SUM(AS49,AS51,AS53,AS55,AS57)</f>
        <v>12</v>
      </c>
      <c r="AT47" s="89">
        <f t="shared" si="38"/>
        <v>14</v>
      </c>
      <c r="AU47" s="89">
        <f t="shared" si="38"/>
        <v>13</v>
      </c>
      <c r="AV47" s="26"/>
      <c r="AW47" s="52">
        <f t="shared" si="25"/>
        <v>199</v>
      </c>
      <c r="AX47" s="42"/>
      <c r="AY47" s="43"/>
      <c r="AZ47" s="43"/>
      <c r="BA47" s="43"/>
      <c r="BB47" s="43"/>
      <c r="BC47" s="43"/>
      <c r="BD47" s="43"/>
      <c r="BE47" s="44">
        <f t="shared" si="7"/>
        <v>460</v>
      </c>
      <c r="BF47" s="6"/>
    </row>
    <row r="48" spans="1:58" ht="15.75">
      <c r="A48" s="297"/>
      <c r="B48" s="325"/>
      <c r="C48" s="325"/>
      <c r="D48" s="92" t="s">
        <v>97</v>
      </c>
      <c r="E48" s="88">
        <f>SUM(E50,E52,E54,E56)</f>
        <v>8</v>
      </c>
      <c r="F48" s="88">
        <f aca="true" t="shared" si="39" ref="F48:U48">SUM(F50,F52,F54,F56)</f>
        <v>7</v>
      </c>
      <c r="G48" s="88">
        <f t="shared" si="39"/>
        <v>8</v>
      </c>
      <c r="H48" s="88">
        <f t="shared" si="39"/>
        <v>7</v>
      </c>
      <c r="I48" s="88">
        <f t="shared" si="39"/>
        <v>9</v>
      </c>
      <c r="J48" s="88">
        <f t="shared" si="39"/>
        <v>7</v>
      </c>
      <c r="K48" s="88">
        <f t="shared" si="39"/>
        <v>7</v>
      </c>
      <c r="L48" s="88">
        <f t="shared" si="39"/>
        <v>7</v>
      </c>
      <c r="M48" s="88">
        <f t="shared" si="39"/>
        <v>8</v>
      </c>
      <c r="N48" s="88">
        <f t="shared" si="39"/>
        <v>8</v>
      </c>
      <c r="O48" s="88">
        <f t="shared" si="39"/>
        <v>8</v>
      </c>
      <c r="P48" s="88">
        <f t="shared" si="39"/>
        <v>8</v>
      </c>
      <c r="Q48" s="88">
        <f t="shared" si="39"/>
        <v>8</v>
      </c>
      <c r="R48" s="88">
        <f t="shared" si="39"/>
        <v>8</v>
      </c>
      <c r="S48" s="88">
        <f t="shared" si="39"/>
        <v>7</v>
      </c>
      <c r="T48" s="88">
        <f t="shared" si="39"/>
        <v>8</v>
      </c>
      <c r="U48" s="88">
        <f t="shared" si="39"/>
        <v>7</v>
      </c>
      <c r="V48" s="103">
        <f t="shared" si="26"/>
        <v>130</v>
      </c>
      <c r="W48" s="76"/>
      <c r="X48" s="89">
        <f>SUM(X50,X52,X54,X56,X58)</f>
        <v>7</v>
      </c>
      <c r="Y48" s="89">
        <f aca="true" t="shared" si="40" ref="Y48:AI48">SUM(Y50,Y52,Y54,Y56,Y58)</f>
        <v>7</v>
      </c>
      <c r="Z48" s="89">
        <f t="shared" si="40"/>
        <v>6</v>
      </c>
      <c r="AA48" s="89">
        <f t="shared" si="40"/>
        <v>7</v>
      </c>
      <c r="AB48" s="89">
        <f t="shared" si="40"/>
        <v>7</v>
      </c>
      <c r="AC48" s="89">
        <f t="shared" si="40"/>
        <v>6</v>
      </c>
      <c r="AD48" s="89">
        <f t="shared" si="40"/>
        <v>7</v>
      </c>
      <c r="AE48" s="89">
        <f t="shared" si="40"/>
        <v>6</v>
      </c>
      <c r="AF48" s="89">
        <f t="shared" si="40"/>
        <v>6</v>
      </c>
      <c r="AG48" s="89">
        <f t="shared" si="40"/>
        <v>7</v>
      </c>
      <c r="AH48" s="89">
        <f t="shared" si="40"/>
        <v>7</v>
      </c>
      <c r="AI48" s="89">
        <f t="shared" si="40"/>
        <v>6</v>
      </c>
      <c r="AJ48" s="191"/>
      <c r="AK48" s="191"/>
      <c r="AL48" s="191"/>
      <c r="AM48" s="201"/>
      <c r="AN48" s="201"/>
      <c r="AO48" s="201"/>
      <c r="AP48" s="201"/>
      <c r="AQ48" s="201"/>
      <c r="AR48" s="201"/>
      <c r="AS48" s="89">
        <f t="shared" si="38"/>
        <v>6</v>
      </c>
      <c r="AT48" s="89">
        <f t="shared" si="38"/>
        <v>9</v>
      </c>
      <c r="AU48" s="89">
        <f t="shared" si="38"/>
        <v>5</v>
      </c>
      <c r="AV48" s="26"/>
      <c r="AW48" s="52">
        <f t="shared" si="25"/>
        <v>99</v>
      </c>
      <c r="AX48" s="42"/>
      <c r="AY48" s="43"/>
      <c r="AZ48" s="43"/>
      <c r="BA48" s="43"/>
      <c r="BB48" s="43"/>
      <c r="BC48" s="43"/>
      <c r="BD48" s="43"/>
      <c r="BE48" s="44">
        <f t="shared" si="7"/>
        <v>229</v>
      </c>
      <c r="BF48" s="6"/>
    </row>
    <row r="49" spans="1:58" ht="15.75">
      <c r="A49" s="297"/>
      <c r="B49" s="284" t="s">
        <v>63</v>
      </c>
      <c r="C49" s="281" t="s">
        <v>142</v>
      </c>
      <c r="D49" s="54" t="s">
        <v>17</v>
      </c>
      <c r="E49" s="27">
        <v>4</v>
      </c>
      <c r="F49" s="27">
        <v>4</v>
      </c>
      <c r="G49" s="27">
        <v>6</v>
      </c>
      <c r="H49" s="27">
        <v>4</v>
      </c>
      <c r="I49" s="27">
        <v>4</v>
      </c>
      <c r="J49" s="27">
        <v>6</v>
      </c>
      <c r="K49" s="27">
        <v>4</v>
      </c>
      <c r="L49" s="27">
        <v>4</v>
      </c>
      <c r="M49" s="27">
        <v>4</v>
      </c>
      <c r="N49" s="27">
        <v>4</v>
      </c>
      <c r="O49" s="27">
        <v>6</v>
      </c>
      <c r="P49" s="27">
        <v>2</v>
      </c>
      <c r="Q49" s="27">
        <v>6</v>
      </c>
      <c r="R49" s="27">
        <v>4</v>
      </c>
      <c r="S49" s="27">
        <v>6</v>
      </c>
      <c r="T49" s="27">
        <v>2</v>
      </c>
      <c r="U49" s="56">
        <v>3</v>
      </c>
      <c r="V49" s="75">
        <f t="shared" si="26"/>
        <v>73</v>
      </c>
      <c r="W49" s="79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8"/>
      <c r="AK49" s="59"/>
      <c r="AL49" s="59"/>
      <c r="AM49" s="111"/>
      <c r="AN49" s="111"/>
      <c r="AO49" s="111"/>
      <c r="AP49" s="111"/>
      <c r="AQ49" s="111"/>
      <c r="AR49" s="111"/>
      <c r="AS49" s="56"/>
      <c r="AT49" s="37"/>
      <c r="AU49" s="37"/>
      <c r="AV49" s="37"/>
      <c r="AW49" s="206">
        <f t="shared" si="25"/>
        <v>0</v>
      </c>
      <c r="AX49" s="42"/>
      <c r="AY49" s="43"/>
      <c r="AZ49" s="43"/>
      <c r="BA49" s="43"/>
      <c r="BB49" s="43"/>
      <c r="BC49" s="43"/>
      <c r="BD49" s="43"/>
      <c r="BE49" s="44">
        <f t="shared" si="7"/>
        <v>73</v>
      </c>
      <c r="BF49" s="24"/>
    </row>
    <row r="50" spans="1:58" ht="15.75">
      <c r="A50" s="297"/>
      <c r="B50" s="284"/>
      <c r="C50" s="281"/>
      <c r="D50" s="54" t="s">
        <v>18</v>
      </c>
      <c r="E50" s="27">
        <v>3</v>
      </c>
      <c r="F50" s="27">
        <v>2</v>
      </c>
      <c r="G50" s="27">
        <v>3</v>
      </c>
      <c r="H50" s="27">
        <v>2</v>
      </c>
      <c r="I50" s="27">
        <v>3</v>
      </c>
      <c r="J50" s="27">
        <v>2</v>
      </c>
      <c r="K50" s="27">
        <v>2</v>
      </c>
      <c r="L50" s="27">
        <v>3</v>
      </c>
      <c r="M50" s="27">
        <v>2</v>
      </c>
      <c r="N50" s="27">
        <v>2</v>
      </c>
      <c r="O50" s="27">
        <v>2</v>
      </c>
      <c r="P50" s="27">
        <v>3</v>
      </c>
      <c r="Q50" s="27">
        <v>2</v>
      </c>
      <c r="R50" s="27">
        <v>2</v>
      </c>
      <c r="S50" s="27">
        <v>1</v>
      </c>
      <c r="T50" s="27">
        <v>1</v>
      </c>
      <c r="U50" s="56">
        <v>1</v>
      </c>
      <c r="V50" s="75">
        <f t="shared" si="26"/>
        <v>36</v>
      </c>
      <c r="W50" s="79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8"/>
      <c r="AK50" s="59"/>
      <c r="AL50" s="59"/>
      <c r="AM50" s="111"/>
      <c r="AN50" s="111"/>
      <c r="AO50" s="111"/>
      <c r="AP50" s="111"/>
      <c r="AQ50" s="111"/>
      <c r="AR50" s="111"/>
      <c r="AS50" s="56"/>
      <c r="AT50" s="37"/>
      <c r="AU50" s="37"/>
      <c r="AV50" s="37"/>
      <c r="AW50" s="206">
        <f t="shared" si="25"/>
        <v>0</v>
      </c>
      <c r="AX50" s="42"/>
      <c r="AY50" s="43"/>
      <c r="AZ50" s="43"/>
      <c r="BA50" s="43"/>
      <c r="BB50" s="43"/>
      <c r="BC50" s="43"/>
      <c r="BD50" s="43"/>
      <c r="BE50" s="44">
        <f t="shared" si="7"/>
        <v>36</v>
      </c>
      <c r="BF50" s="24"/>
    </row>
    <row r="51" spans="1:58" ht="15.75">
      <c r="A51" s="297"/>
      <c r="B51" s="271" t="s">
        <v>47</v>
      </c>
      <c r="C51" s="273" t="s">
        <v>146</v>
      </c>
      <c r="D51" s="54" t="s">
        <v>17</v>
      </c>
      <c r="E51" s="27">
        <v>4</v>
      </c>
      <c r="F51" s="27">
        <v>4</v>
      </c>
      <c r="G51" s="27">
        <v>4</v>
      </c>
      <c r="H51" s="27">
        <v>4</v>
      </c>
      <c r="I51" s="27">
        <v>4</v>
      </c>
      <c r="J51" s="27">
        <v>4</v>
      </c>
      <c r="K51" s="27">
        <v>4</v>
      </c>
      <c r="L51" s="27">
        <v>4</v>
      </c>
      <c r="M51" s="27">
        <v>4</v>
      </c>
      <c r="N51" s="27">
        <v>4</v>
      </c>
      <c r="O51" s="27">
        <v>4</v>
      </c>
      <c r="P51" s="27">
        <v>4</v>
      </c>
      <c r="Q51" s="27">
        <v>4</v>
      </c>
      <c r="R51" s="27">
        <v>4</v>
      </c>
      <c r="S51" s="27">
        <v>4</v>
      </c>
      <c r="T51" s="27">
        <v>4</v>
      </c>
      <c r="U51" s="56">
        <v>4</v>
      </c>
      <c r="V51" s="75">
        <f t="shared" si="26"/>
        <v>68</v>
      </c>
      <c r="W51" s="79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8"/>
      <c r="AK51" s="59"/>
      <c r="AL51" s="59"/>
      <c r="AM51" s="111"/>
      <c r="AN51" s="111"/>
      <c r="AO51" s="111"/>
      <c r="AP51" s="111"/>
      <c r="AQ51" s="111"/>
      <c r="AR51" s="111"/>
      <c r="AS51" s="56"/>
      <c r="AT51" s="37"/>
      <c r="AU51" s="37"/>
      <c r="AV51" s="37"/>
      <c r="AW51" s="206">
        <f t="shared" si="25"/>
        <v>0</v>
      </c>
      <c r="AX51" s="42"/>
      <c r="AY51" s="43"/>
      <c r="AZ51" s="43"/>
      <c r="BA51" s="43"/>
      <c r="BB51" s="43"/>
      <c r="BC51" s="43"/>
      <c r="BD51" s="43"/>
      <c r="BE51" s="44">
        <f t="shared" si="7"/>
        <v>68</v>
      </c>
      <c r="BF51" s="24"/>
    </row>
    <row r="52" spans="1:58" ht="15.75">
      <c r="A52" s="297"/>
      <c r="B52" s="272"/>
      <c r="C52" s="274"/>
      <c r="D52" s="54" t="s">
        <v>18</v>
      </c>
      <c r="E52" s="27">
        <v>2</v>
      </c>
      <c r="F52" s="27">
        <v>2</v>
      </c>
      <c r="G52" s="27">
        <v>2</v>
      </c>
      <c r="H52" s="27">
        <v>2</v>
      </c>
      <c r="I52" s="27">
        <v>2</v>
      </c>
      <c r="J52" s="27">
        <v>2</v>
      </c>
      <c r="K52" s="27">
        <v>2</v>
      </c>
      <c r="L52" s="27">
        <v>2</v>
      </c>
      <c r="M52" s="27">
        <v>2</v>
      </c>
      <c r="N52" s="27">
        <v>2</v>
      </c>
      <c r="O52" s="27">
        <v>2</v>
      </c>
      <c r="P52" s="27">
        <v>2</v>
      </c>
      <c r="Q52" s="27">
        <v>2</v>
      </c>
      <c r="R52" s="27">
        <v>2</v>
      </c>
      <c r="S52" s="27">
        <v>2</v>
      </c>
      <c r="T52" s="27">
        <v>2</v>
      </c>
      <c r="U52" s="56">
        <v>2</v>
      </c>
      <c r="V52" s="75">
        <f t="shared" si="26"/>
        <v>34</v>
      </c>
      <c r="W52" s="79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8"/>
      <c r="AK52" s="59"/>
      <c r="AL52" s="59"/>
      <c r="AM52" s="111"/>
      <c r="AN52" s="111"/>
      <c r="AO52" s="111"/>
      <c r="AP52" s="111"/>
      <c r="AQ52" s="111"/>
      <c r="AR52" s="111"/>
      <c r="AS52" s="56"/>
      <c r="AT52" s="177"/>
      <c r="AU52" s="177"/>
      <c r="AV52" s="177"/>
      <c r="AW52" s="206">
        <f t="shared" si="25"/>
        <v>0</v>
      </c>
      <c r="AX52" s="42"/>
      <c r="AY52" s="43"/>
      <c r="AZ52" s="43"/>
      <c r="BA52" s="43"/>
      <c r="BB52" s="43"/>
      <c r="BC52" s="43"/>
      <c r="BD52" s="43"/>
      <c r="BE52" s="44">
        <f t="shared" si="7"/>
        <v>34</v>
      </c>
      <c r="BF52" s="24"/>
    </row>
    <row r="53" spans="1:58" ht="15.75">
      <c r="A53" s="297"/>
      <c r="B53" s="271" t="s">
        <v>147</v>
      </c>
      <c r="C53" s="273" t="s">
        <v>154</v>
      </c>
      <c r="D53" s="54" t="s">
        <v>17</v>
      </c>
      <c r="E53" s="55">
        <v>2</v>
      </c>
      <c r="F53" s="55">
        <v>2</v>
      </c>
      <c r="G53" s="55">
        <v>2</v>
      </c>
      <c r="H53" s="55">
        <v>2</v>
      </c>
      <c r="I53" s="55">
        <v>2</v>
      </c>
      <c r="J53" s="55">
        <v>2</v>
      </c>
      <c r="K53" s="55">
        <v>2</v>
      </c>
      <c r="L53" s="55">
        <v>2</v>
      </c>
      <c r="M53" s="55">
        <v>2</v>
      </c>
      <c r="N53" s="55">
        <v>2</v>
      </c>
      <c r="O53" s="55">
        <v>2</v>
      </c>
      <c r="P53" s="55">
        <v>2</v>
      </c>
      <c r="Q53" s="27">
        <v>2</v>
      </c>
      <c r="R53" s="27">
        <v>2</v>
      </c>
      <c r="S53" s="27">
        <v>2</v>
      </c>
      <c r="T53" s="27">
        <v>2</v>
      </c>
      <c r="U53" s="27">
        <v>3</v>
      </c>
      <c r="V53" s="75">
        <f t="shared" si="26"/>
        <v>35</v>
      </c>
      <c r="W53" s="79"/>
      <c r="X53" s="55">
        <v>6</v>
      </c>
      <c r="Y53" s="55">
        <v>6</v>
      </c>
      <c r="Z53" s="55">
        <v>6</v>
      </c>
      <c r="AA53" s="55">
        <v>6</v>
      </c>
      <c r="AB53" s="55">
        <v>6</v>
      </c>
      <c r="AC53" s="55">
        <v>4</v>
      </c>
      <c r="AD53" s="55">
        <v>6</v>
      </c>
      <c r="AE53" s="55">
        <v>4</v>
      </c>
      <c r="AF53" s="55">
        <v>6</v>
      </c>
      <c r="AG53" s="55">
        <v>6</v>
      </c>
      <c r="AH53" s="55">
        <v>6</v>
      </c>
      <c r="AI53" s="55">
        <v>6</v>
      </c>
      <c r="AJ53" s="58"/>
      <c r="AK53" s="59"/>
      <c r="AL53" s="59"/>
      <c r="AM53" s="111"/>
      <c r="AN53" s="111"/>
      <c r="AO53" s="111"/>
      <c r="AP53" s="111"/>
      <c r="AQ53" s="111"/>
      <c r="AR53" s="111"/>
      <c r="AS53" s="56">
        <v>4</v>
      </c>
      <c r="AT53" s="177">
        <v>6</v>
      </c>
      <c r="AU53" s="177">
        <v>7</v>
      </c>
      <c r="AV53" s="177"/>
      <c r="AW53" s="206">
        <f t="shared" si="25"/>
        <v>85</v>
      </c>
      <c r="AX53" s="42"/>
      <c r="AY53" s="43"/>
      <c r="AZ53" s="43"/>
      <c r="BA53" s="43"/>
      <c r="BB53" s="43"/>
      <c r="BC53" s="43"/>
      <c r="BD53" s="43"/>
      <c r="BE53" s="44">
        <f t="shared" si="7"/>
        <v>120</v>
      </c>
      <c r="BF53" s="24"/>
    </row>
    <row r="54" spans="1:58" ht="15.75">
      <c r="A54" s="297"/>
      <c r="B54" s="272"/>
      <c r="C54" s="274"/>
      <c r="D54" s="54" t="s">
        <v>18</v>
      </c>
      <c r="E54" s="212">
        <v>1</v>
      </c>
      <c r="F54" s="55">
        <v>1</v>
      </c>
      <c r="G54" s="55">
        <v>1</v>
      </c>
      <c r="H54" s="55">
        <v>1</v>
      </c>
      <c r="I54" s="55">
        <v>1</v>
      </c>
      <c r="J54" s="55">
        <v>1</v>
      </c>
      <c r="K54" s="55">
        <v>1</v>
      </c>
      <c r="L54" s="55">
        <v>1</v>
      </c>
      <c r="M54" s="55">
        <v>1</v>
      </c>
      <c r="N54" s="55">
        <v>1</v>
      </c>
      <c r="O54" s="55">
        <v>1</v>
      </c>
      <c r="P54" s="55">
        <v>1</v>
      </c>
      <c r="Q54" s="55">
        <v>1</v>
      </c>
      <c r="R54" s="55">
        <v>1</v>
      </c>
      <c r="S54" s="55">
        <v>1</v>
      </c>
      <c r="T54" s="55">
        <v>1</v>
      </c>
      <c r="U54" s="56">
        <v>2</v>
      </c>
      <c r="V54" s="75">
        <f t="shared" si="26"/>
        <v>18</v>
      </c>
      <c r="W54" s="79"/>
      <c r="X54" s="55">
        <v>3</v>
      </c>
      <c r="Y54" s="55">
        <v>3</v>
      </c>
      <c r="Z54" s="55">
        <v>2</v>
      </c>
      <c r="AA54" s="55">
        <v>3</v>
      </c>
      <c r="AB54" s="55">
        <v>3</v>
      </c>
      <c r="AC54" s="55">
        <v>3</v>
      </c>
      <c r="AD54" s="55">
        <v>3</v>
      </c>
      <c r="AE54" s="55">
        <v>3</v>
      </c>
      <c r="AF54" s="55">
        <v>3</v>
      </c>
      <c r="AG54" s="55">
        <v>3</v>
      </c>
      <c r="AH54" s="55">
        <v>3</v>
      </c>
      <c r="AI54" s="55">
        <v>3</v>
      </c>
      <c r="AJ54" s="58"/>
      <c r="AK54" s="59"/>
      <c r="AL54" s="59"/>
      <c r="AM54" s="111"/>
      <c r="AN54" s="111"/>
      <c r="AO54" s="111"/>
      <c r="AP54" s="111"/>
      <c r="AQ54" s="111"/>
      <c r="AR54" s="111"/>
      <c r="AS54" s="56">
        <v>2</v>
      </c>
      <c r="AT54" s="177">
        <v>3</v>
      </c>
      <c r="AU54" s="177">
        <v>3</v>
      </c>
      <c r="AV54" s="177"/>
      <c r="AW54" s="206">
        <f t="shared" si="25"/>
        <v>43</v>
      </c>
      <c r="AX54" s="42"/>
      <c r="AY54" s="43"/>
      <c r="AZ54" s="43"/>
      <c r="BA54" s="43"/>
      <c r="BB54" s="43"/>
      <c r="BC54" s="43"/>
      <c r="BD54" s="43"/>
      <c r="BE54" s="44">
        <f t="shared" si="7"/>
        <v>61</v>
      </c>
      <c r="BF54" s="24"/>
    </row>
    <row r="55" spans="1:58" ht="15.75">
      <c r="A55" s="297"/>
      <c r="B55" s="271" t="s">
        <v>76</v>
      </c>
      <c r="C55" s="273" t="s">
        <v>171</v>
      </c>
      <c r="D55" s="54" t="s">
        <v>17</v>
      </c>
      <c r="E55" s="55">
        <v>4</v>
      </c>
      <c r="F55" s="55">
        <v>6</v>
      </c>
      <c r="G55" s="55">
        <v>4</v>
      </c>
      <c r="H55" s="55">
        <v>6</v>
      </c>
      <c r="I55" s="55">
        <v>4</v>
      </c>
      <c r="J55" s="55">
        <v>4</v>
      </c>
      <c r="K55" s="55">
        <v>4</v>
      </c>
      <c r="L55" s="55">
        <v>6</v>
      </c>
      <c r="M55" s="55">
        <v>4</v>
      </c>
      <c r="N55" s="55">
        <v>6</v>
      </c>
      <c r="O55" s="55">
        <v>4</v>
      </c>
      <c r="P55" s="55">
        <v>6</v>
      </c>
      <c r="Q55" s="56">
        <v>4</v>
      </c>
      <c r="R55" s="177">
        <v>6</v>
      </c>
      <c r="S55" s="177">
        <v>4</v>
      </c>
      <c r="T55" s="55">
        <v>6</v>
      </c>
      <c r="U55" s="56">
        <v>7</v>
      </c>
      <c r="V55" s="75">
        <f t="shared" si="26"/>
        <v>85</v>
      </c>
      <c r="W55" s="79"/>
      <c r="X55" s="26">
        <v>2</v>
      </c>
      <c r="Y55" s="26">
        <v>2</v>
      </c>
      <c r="Z55" s="26">
        <v>2</v>
      </c>
      <c r="AA55" s="26">
        <v>2</v>
      </c>
      <c r="AB55" s="26">
        <v>2</v>
      </c>
      <c r="AC55" s="26">
        <v>2</v>
      </c>
      <c r="AD55" s="26">
        <v>2</v>
      </c>
      <c r="AE55" s="26">
        <v>2</v>
      </c>
      <c r="AF55" s="26">
        <v>2</v>
      </c>
      <c r="AG55" s="26">
        <v>2</v>
      </c>
      <c r="AH55" s="26">
        <v>2</v>
      </c>
      <c r="AI55" s="26">
        <v>2</v>
      </c>
      <c r="AJ55" s="110"/>
      <c r="AK55" s="110"/>
      <c r="AL55" s="110"/>
      <c r="AM55" s="114"/>
      <c r="AN55" s="114"/>
      <c r="AO55" s="114"/>
      <c r="AP55" s="114"/>
      <c r="AQ55" s="114"/>
      <c r="AR55" s="114"/>
      <c r="AS55" s="26">
        <v>2</v>
      </c>
      <c r="AT55" s="177">
        <v>2</v>
      </c>
      <c r="AU55" s="177">
        <v>2</v>
      </c>
      <c r="AV55" s="177"/>
      <c r="AW55" s="206">
        <f t="shared" si="25"/>
        <v>30</v>
      </c>
      <c r="AX55" s="42"/>
      <c r="AY55" s="43"/>
      <c r="AZ55" s="43"/>
      <c r="BA55" s="43"/>
      <c r="BB55" s="43"/>
      <c r="BC55" s="43"/>
      <c r="BD55" s="43"/>
      <c r="BE55" s="44">
        <f t="shared" si="7"/>
        <v>115</v>
      </c>
      <c r="BF55" s="24"/>
    </row>
    <row r="56" spans="1:58" ht="15.75">
      <c r="A56" s="297"/>
      <c r="B56" s="272"/>
      <c r="C56" s="274"/>
      <c r="D56" s="54" t="s">
        <v>18</v>
      </c>
      <c r="E56" s="55">
        <v>2</v>
      </c>
      <c r="F56" s="55">
        <v>2</v>
      </c>
      <c r="G56" s="55">
        <v>2</v>
      </c>
      <c r="H56" s="55">
        <v>2</v>
      </c>
      <c r="I56" s="55">
        <v>3</v>
      </c>
      <c r="J56" s="55">
        <v>2</v>
      </c>
      <c r="K56" s="55">
        <v>2</v>
      </c>
      <c r="L56" s="55">
        <v>1</v>
      </c>
      <c r="M56" s="55">
        <v>3</v>
      </c>
      <c r="N56" s="55">
        <v>3</v>
      </c>
      <c r="O56" s="55">
        <v>3</v>
      </c>
      <c r="P56" s="55">
        <v>2</v>
      </c>
      <c r="Q56" s="56">
        <v>3</v>
      </c>
      <c r="R56" s="177">
        <v>3</v>
      </c>
      <c r="S56" s="177">
        <v>3</v>
      </c>
      <c r="T56" s="55">
        <v>4</v>
      </c>
      <c r="U56" s="56">
        <v>2</v>
      </c>
      <c r="V56" s="75">
        <f t="shared" si="26"/>
        <v>42</v>
      </c>
      <c r="W56" s="79"/>
      <c r="X56" s="55">
        <v>1</v>
      </c>
      <c r="Y56" s="55">
        <v>1</v>
      </c>
      <c r="Z56" s="55">
        <v>1</v>
      </c>
      <c r="AA56" s="55">
        <v>1</v>
      </c>
      <c r="AB56" s="55">
        <v>1</v>
      </c>
      <c r="AC56" s="55">
        <v>1</v>
      </c>
      <c r="AD56" s="55">
        <v>1</v>
      </c>
      <c r="AE56" s="55">
        <v>1</v>
      </c>
      <c r="AF56" s="55">
        <v>1</v>
      </c>
      <c r="AG56" s="55">
        <v>1</v>
      </c>
      <c r="AH56" s="55">
        <v>1</v>
      </c>
      <c r="AI56" s="55">
        <v>1</v>
      </c>
      <c r="AJ56" s="58"/>
      <c r="AK56" s="59"/>
      <c r="AL56" s="59"/>
      <c r="AM56" s="111"/>
      <c r="AN56" s="111"/>
      <c r="AO56" s="111"/>
      <c r="AP56" s="111"/>
      <c r="AQ56" s="111"/>
      <c r="AR56" s="111"/>
      <c r="AS56" s="56">
        <v>1</v>
      </c>
      <c r="AT56" s="177">
        <v>1</v>
      </c>
      <c r="AU56" s="177">
        <v>1</v>
      </c>
      <c r="AV56" s="177"/>
      <c r="AW56" s="206">
        <f t="shared" si="25"/>
        <v>15</v>
      </c>
      <c r="AX56" s="42"/>
      <c r="AY56" s="43"/>
      <c r="AZ56" s="43"/>
      <c r="BA56" s="43"/>
      <c r="BB56" s="43"/>
      <c r="BC56" s="43"/>
      <c r="BD56" s="43"/>
      <c r="BE56" s="44">
        <f t="shared" si="7"/>
        <v>57</v>
      </c>
      <c r="BF56" s="24"/>
    </row>
    <row r="57" spans="1:58" ht="15.75">
      <c r="A57" s="297"/>
      <c r="B57" s="271" t="s">
        <v>59</v>
      </c>
      <c r="C57" s="273" t="s">
        <v>148</v>
      </c>
      <c r="D57" s="54" t="s">
        <v>17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  <c r="R57" s="177"/>
      <c r="S57" s="177"/>
      <c r="T57" s="55"/>
      <c r="U57" s="56"/>
      <c r="V57" s="75"/>
      <c r="W57" s="79"/>
      <c r="X57" s="55">
        <v>6</v>
      </c>
      <c r="Y57" s="55">
        <v>6</v>
      </c>
      <c r="Z57" s="55">
        <v>6</v>
      </c>
      <c r="AA57" s="55">
        <v>6</v>
      </c>
      <c r="AB57" s="55">
        <v>6</v>
      </c>
      <c r="AC57" s="55">
        <v>6</v>
      </c>
      <c r="AD57" s="55">
        <v>6</v>
      </c>
      <c r="AE57" s="55">
        <v>4</v>
      </c>
      <c r="AF57" s="55">
        <v>6</v>
      </c>
      <c r="AG57" s="55">
        <v>6</v>
      </c>
      <c r="AH57" s="55">
        <v>6</v>
      </c>
      <c r="AI57" s="55">
        <v>4</v>
      </c>
      <c r="AJ57" s="58"/>
      <c r="AK57" s="59"/>
      <c r="AL57" s="59"/>
      <c r="AM57" s="111"/>
      <c r="AN57" s="111"/>
      <c r="AO57" s="111"/>
      <c r="AP57" s="111"/>
      <c r="AQ57" s="111"/>
      <c r="AR57" s="111"/>
      <c r="AS57" s="56">
        <v>6</v>
      </c>
      <c r="AT57" s="177">
        <v>6</v>
      </c>
      <c r="AU57" s="177">
        <v>4</v>
      </c>
      <c r="AV57" s="177"/>
      <c r="AW57" s="206">
        <f t="shared" si="25"/>
        <v>84</v>
      </c>
      <c r="AX57" s="42"/>
      <c r="AY57" s="43"/>
      <c r="AZ57" s="43"/>
      <c r="BA57" s="43"/>
      <c r="BB57" s="43"/>
      <c r="BC57" s="43"/>
      <c r="BD57" s="43"/>
      <c r="BE57" s="44"/>
      <c r="BF57" s="24"/>
    </row>
    <row r="58" spans="1:58" ht="15.75">
      <c r="A58" s="297"/>
      <c r="B58" s="272"/>
      <c r="C58" s="274"/>
      <c r="D58" s="54" t="s">
        <v>18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  <c r="R58" s="177"/>
      <c r="S58" s="177"/>
      <c r="T58" s="55"/>
      <c r="U58" s="56"/>
      <c r="V58" s="75"/>
      <c r="W58" s="79"/>
      <c r="X58" s="55">
        <v>3</v>
      </c>
      <c r="Y58" s="55">
        <v>3</v>
      </c>
      <c r="Z58" s="55">
        <v>3</v>
      </c>
      <c r="AA58" s="55">
        <v>3</v>
      </c>
      <c r="AB58" s="55">
        <v>3</v>
      </c>
      <c r="AC58" s="55">
        <v>2</v>
      </c>
      <c r="AD58" s="55">
        <v>3</v>
      </c>
      <c r="AE58" s="55">
        <v>2</v>
      </c>
      <c r="AF58" s="55">
        <v>2</v>
      </c>
      <c r="AG58" s="55">
        <v>3</v>
      </c>
      <c r="AH58" s="55">
        <v>3</v>
      </c>
      <c r="AI58" s="55">
        <v>2</v>
      </c>
      <c r="AJ58" s="58"/>
      <c r="AK58" s="59"/>
      <c r="AL58" s="59"/>
      <c r="AM58" s="111"/>
      <c r="AN58" s="111"/>
      <c r="AO58" s="111"/>
      <c r="AP58" s="111"/>
      <c r="AQ58" s="111"/>
      <c r="AR58" s="111"/>
      <c r="AS58" s="56">
        <v>3</v>
      </c>
      <c r="AT58" s="177">
        <v>5</v>
      </c>
      <c r="AU58" s="177">
        <v>1</v>
      </c>
      <c r="AV58" s="177"/>
      <c r="AW58" s="206">
        <f t="shared" si="25"/>
        <v>41</v>
      </c>
      <c r="AX58" s="42"/>
      <c r="AY58" s="43"/>
      <c r="AZ58" s="43"/>
      <c r="BA58" s="43"/>
      <c r="BB58" s="43"/>
      <c r="BC58" s="43"/>
      <c r="BD58" s="43"/>
      <c r="BE58" s="44"/>
      <c r="BF58" s="24"/>
    </row>
    <row r="59" spans="1:58" ht="15.75">
      <c r="A59" s="297"/>
      <c r="B59" s="289" t="s">
        <v>71</v>
      </c>
      <c r="C59" s="289" t="s">
        <v>101</v>
      </c>
      <c r="D59" s="92" t="s">
        <v>17</v>
      </c>
      <c r="E59" s="87">
        <f>SUM(E61,E68)</f>
        <v>4</v>
      </c>
      <c r="F59" s="87">
        <f aca="true" t="shared" si="41" ref="F59:U59">SUM(F61,F68)</f>
        <v>6</v>
      </c>
      <c r="G59" s="87">
        <f t="shared" si="41"/>
        <v>4</v>
      </c>
      <c r="H59" s="87">
        <f t="shared" si="41"/>
        <v>6</v>
      </c>
      <c r="I59" s="87">
        <f t="shared" si="41"/>
        <v>4</v>
      </c>
      <c r="J59" s="87">
        <f t="shared" si="41"/>
        <v>6</v>
      </c>
      <c r="K59" s="87">
        <f t="shared" si="41"/>
        <v>4</v>
      </c>
      <c r="L59" s="87">
        <f t="shared" si="41"/>
        <v>6</v>
      </c>
      <c r="M59" s="87">
        <f t="shared" si="41"/>
        <v>4</v>
      </c>
      <c r="N59" s="87">
        <f t="shared" si="41"/>
        <v>6</v>
      </c>
      <c r="O59" s="87">
        <f t="shared" si="41"/>
        <v>4</v>
      </c>
      <c r="P59" s="87">
        <f t="shared" si="41"/>
        <v>6</v>
      </c>
      <c r="Q59" s="87">
        <f t="shared" si="41"/>
        <v>4</v>
      </c>
      <c r="R59" s="87">
        <f t="shared" si="41"/>
        <v>6</v>
      </c>
      <c r="S59" s="87">
        <f t="shared" si="41"/>
        <v>4</v>
      </c>
      <c r="T59" s="87">
        <f t="shared" si="41"/>
        <v>6</v>
      </c>
      <c r="U59" s="87">
        <f t="shared" si="41"/>
        <v>5</v>
      </c>
      <c r="V59" s="103">
        <f t="shared" si="26"/>
        <v>85</v>
      </c>
      <c r="W59" s="79"/>
      <c r="X59" s="87">
        <f aca="true" t="shared" si="42" ref="X59:AI59">SUM(X61,X68)</f>
        <v>12</v>
      </c>
      <c r="Y59" s="87">
        <f t="shared" si="42"/>
        <v>12</v>
      </c>
      <c r="Z59" s="87">
        <f t="shared" si="42"/>
        <v>12</v>
      </c>
      <c r="AA59" s="87">
        <f t="shared" si="42"/>
        <v>12</v>
      </c>
      <c r="AB59" s="87">
        <f t="shared" si="42"/>
        <v>12</v>
      </c>
      <c r="AC59" s="87">
        <f t="shared" si="42"/>
        <v>12</v>
      </c>
      <c r="AD59" s="87">
        <f t="shared" si="42"/>
        <v>12</v>
      </c>
      <c r="AE59" s="87">
        <f t="shared" si="42"/>
        <v>12</v>
      </c>
      <c r="AF59" s="87">
        <f t="shared" si="42"/>
        <v>12</v>
      </c>
      <c r="AG59" s="87">
        <f t="shared" si="42"/>
        <v>12</v>
      </c>
      <c r="AH59" s="87">
        <f t="shared" si="42"/>
        <v>12</v>
      </c>
      <c r="AI59" s="87">
        <f t="shared" si="42"/>
        <v>12</v>
      </c>
      <c r="AJ59" s="186"/>
      <c r="AK59" s="186"/>
      <c r="AL59" s="186"/>
      <c r="AM59" s="202"/>
      <c r="AN59" s="202"/>
      <c r="AO59" s="202"/>
      <c r="AP59" s="202"/>
      <c r="AQ59" s="202"/>
      <c r="AR59" s="202"/>
      <c r="AS59" s="87">
        <f aca="true" t="shared" si="43" ref="AS59:AU60">SUM(AS61,AS68)</f>
        <v>12</v>
      </c>
      <c r="AT59" s="87">
        <f t="shared" si="43"/>
        <v>12</v>
      </c>
      <c r="AU59" s="87">
        <f t="shared" si="43"/>
        <v>12</v>
      </c>
      <c r="AV59" s="27"/>
      <c r="AW59" s="52">
        <f t="shared" si="25"/>
        <v>180</v>
      </c>
      <c r="AX59" s="42"/>
      <c r="AY59" s="43"/>
      <c r="AZ59" s="43"/>
      <c r="BA59" s="43"/>
      <c r="BB59" s="43"/>
      <c r="BC59" s="43"/>
      <c r="BD59" s="43"/>
      <c r="BE59" s="44">
        <f t="shared" si="7"/>
        <v>265</v>
      </c>
      <c r="BF59" s="24"/>
    </row>
    <row r="60" spans="1:58" ht="15.75">
      <c r="A60" s="297"/>
      <c r="B60" s="290"/>
      <c r="C60" s="290"/>
      <c r="D60" s="92" t="s">
        <v>97</v>
      </c>
      <c r="E60" s="87">
        <f>SUM(E62,E69)</f>
        <v>2</v>
      </c>
      <c r="F60" s="87">
        <f aca="true" t="shared" si="44" ref="F60:U60">SUM(F62,F69)</f>
        <v>3</v>
      </c>
      <c r="G60" s="87">
        <f t="shared" si="44"/>
        <v>2</v>
      </c>
      <c r="H60" s="87">
        <f t="shared" si="44"/>
        <v>3</v>
      </c>
      <c r="I60" s="87">
        <f t="shared" si="44"/>
        <v>2</v>
      </c>
      <c r="J60" s="87">
        <f t="shared" si="44"/>
        <v>3</v>
      </c>
      <c r="K60" s="87">
        <f t="shared" si="44"/>
        <v>2</v>
      </c>
      <c r="L60" s="87">
        <f t="shared" si="44"/>
        <v>3</v>
      </c>
      <c r="M60" s="87">
        <f t="shared" si="44"/>
        <v>2</v>
      </c>
      <c r="N60" s="87">
        <f t="shared" si="44"/>
        <v>3</v>
      </c>
      <c r="O60" s="87">
        <f t="shared" si="44"/>
        <v>2</v>
      </c>
      <c r="P60" s="87">
        <f t="shared" si="44"/>
        <v>3</v>
      </c>
      <c r="Q60" s="87">
        <f t="shared" si="44"/>
        <v>2</v>
      </c>
      <c r="R60" s="87">
        <f t="shared" si="44"/>
        <v>3</v>
      </c>
      <c r="S60" s="87">
        <f t="shared" si="44"/>
        <v>2</v>
      </c>
      <c r="T60" s="87">
        <f t="shared" si="44"/>
        <v>3</v>
      </c>
      <c r="U60" s="87">
        <f t="shared" si="44"/>
        <v>3</v>
      </c>
      <c r="V60" s="103">
        <f t="shared" si="26"/>
        <v>43</v>
      </c>
      <c r="W60" s="79"/>
      <c r="X60" s="87">
        <f aca="true" t="shared" si="45" ref="X60:AI60">SUM(X62,X69)</f>
        <v>6</v>
      </c>
      <c r="Y60" s="87">
        <f t="shared" si="45"/>
        <v>6</v>
      </c>
      <c r="Z60" s="87">
        <f t="shared" si="45"/>
        <v>6</v>
      </c>
      <c r="AA60" s="87">
        <f t="shared" si="45"/>
        <v>6</v>
      </c>
      <c r="AB60" s="87">
        <f t="shared" si="45"/>
        <v>6</v>
      </c>
      <c r="AC60" s="87">
        <f t="shared" si="45"/>
        <v>6</v>
      </c>
      <c r="AD60" s="87">
        <f t="shared" si="45"/>
        <v>6</v>
      </c>
      <c r="AE60" s="87">
        <f t="shared" si="45"/>
        <v>6</v>
      </c>
      <c r="AF60" s="87">
        <f t="shared" si="45"/>
        <v>6</v>
      </c>
      <c r="AG60" s="87">
        <f t="shared" si="45"/>
        <v>6</v>
      </c>
      <c r="AH60" s="87">
        <f t="shared" si="45"/>
        <v>6</v>
      </c>
      <c r="AI60" s="87">
        <f t="shared" si="45"/>
        <v>6</v>
      </c>
      <c r="AJ60" s="186"/>
      <c r="AK60" s="186"/>
      <c r="AL60" s="186"/>
      <c r="AM60" s="202"/>
      <c r="AN60" s="202"/>
      <c r="AO60" s="202"/>
      <c r="AP60" s="202"/>
      <c r="AQ60" s="202"/>
      <c r="AR60" s="202"/>
      <c r="AS60" s="87">
        <f t="shared" si="43"/>
        <v>6</v>
      </c>
      <c r="AT60" s="87">
        <f t="shared" si="43"/>
        <v>6</v>
      </c>
      <c r="AU60" s="87">
        <f t="shared" si="43"/>
        <v>6</v>
      </c>
      <c r="AV60" s="27"/>
      <c r="AW60" s="52">
        <f t="shared" si="25"/>
        <v>90</v>
      </c>
      <c r="AX60" s="42"/>
      <c r="AY60" s="43"/>
      <c r="AZ60" s="43"/>
      <c r="BA60" s="43"/>
      <c r="BB60" s="43"/>
      <c r="BC60" s="43"/>
      <c r="BD60" s="43"/>
      <c r="BE60" s="44">
        <f t="shared" si="7"/>
        <v>133</v>
      </c>
      <c r="BF60" s="24"/>
    </row>
    <row r="61" spans="1:58" ht="36" customHeight="1">
      <c r="A61" s="297"/>
      <c r="B61" s="326" t="s">
        <v>60</v>
      </c>
      <c r="C61" s="326" t="s">
        <v>167</v>
      </c>
      <c r="D61" s="94" t="s">
        <v>17</v>
      </c>
      <c r="E61" s="93">
        <f>SUM(E63,E65)</f>
        <v>2</v>
      </c>
      <c r="F61" s="93">
        <f aca="true" t="shared" si="46" ref="F61:U61">SUM(F63,F65)</f>
        <v>4</v>
      </c>
      <c r="G61" s="93">
        <f t="shared" si="46"/>
        <v>2</v>
      </c>
      <c r="H61" s="93">
        <f t="shared" si="46"/>
        <v>4</v>
      </c>
      <c r="I61" s="93">
        <f t="shared" si="46"/>
        <v>2</v>
      </c>
      <c r="J61" s="93">
        <f t="shared" si="46"/>
        <v>4</v>
      </c>
      <c r="K61" s="93">
        <f t="shared" si="46"/>
        <v>2</v>
      </c>
      <c r="L61" s="93">
        <f t="shared" si="46"/>
        <v>4</v>
      </c>
      <c r="M61" s="93">
        <f t="shared" si="46"/>
        <v>2</v>
      </c>
      <c r="N61" s="93">
        <f t="shared" si="46"/>
        <v>4</v>
      </c>
      <c r="O61" s="93">
        <f t="shared" si="46"/>
        <v>2</v>
      </c>
      <c r="P61" s="93">
        <f t="shared" si="46"/>
        <v>4</v>
      </c>
      <c r="Q61" s="93">
        <f t="shared" si="46"/>
        <v>2</v>
      </c>
      <c r="R61" s="93">
        <f t="shared" si="46"/>
        <v>4</v>
      </c>
      <c r="S61" s="93">
        <f t="shared" si="46"/>
        <v>2</v>
      </c>
      <c r="T61" s="93">
        <f t="shared" si="46"/>
        <v>4</v>
      </c>
      <c r="U61" s="93">
        <f t="shared" si="46"/>
        <v>3</v>
      </c>
      <c r="V61" s="103">
        <f t="shared" si="26"/>
        <v>51</v>
      </c>
      <c r="W61" s="79"/>
      <c r="X61" s="93">
        <f>SUM(X63,X65)</f>
        <v>10</v>
      </c>
      <c r="Y61" s="93">
        <f aca="true" t="shared" si="47" ref="Y61:AU61">SUM(Y63,Y65)</f>
        <v>10</v>
      </c>
      <c r="Z61" s="93">
        <f t="shared" si="47"/>
        <v>10</v>
      </c>
      <c r="AA61" s="93">
        <f t="shared" si="47"/>
        <v>10</v>
      </c>
      <c r="AB61" s="93">
        <f t="shared" si="47"/>
        <v>10</v>
      </c>
      <c r="AC61" s="93">
        <f t="shared" si="47"/>
        <v>10</v>
      </c>
      <c r="AD61" s="93">
        <f t="shared" si="47"/>
        <v>10</v>
      </c>
      <c r="AE61" s="93">
        <f t="shared" si="47"/>
        <v>10</v>
      </c>
      <c r="AF61" s="93">
        <f t="shared" si="47"/>
        <v>10</v>
      </c>
      <c r="AG61" s="93">
        <f t="shared" si="47"/>
        <v>10</v>
      </c>
      <c r="AH61" s="93">
        <f t="shared" si="47"/>
        <v>10</v>
      </c>
      <c r="AI61" s="93">
        <f t="shared" si="47"/>
        <v>10</v>
      </c>
      <c r="AJ61" s="207"/>
      <c r="AK61" s="207"/>
      <c r="AL61" s="207"/>
      <c r="AM61" s="203"/>
      <c r="AN61" s="203"/>
      <c r="AO61" s="203"/>
      <c r="AP61" s="203"/>
      <c r="AQ61" s="203"/>
      <c r="AR61" s="203"/>
      <c r="AS61" s="93">
        <f t="shared" si="47"/>
        <v>10</v>
      </c>
      <c r="AT61" s="93">
        <f t="shared" si="47"/>
        <v>12</v>
      </c>
      <c r="AU61" s="93">
        <f t="shared" si="47"/>
        <v>12</v>
      </c>
      <c r="AV61" s="27"/>
      <c r="AW61" s="52">
        <f t="shared" si="25"/>
        <v>154</v>
      </c>
      <c r="AX61" s="42"/>
      <c r="AY61" s="43"/>
      <c r="AZ61" s="43"/>
      <c r="BA61" s="43"/>
      <c r="BB61" s="43"/>
      <c r="BC61" s="43"/>
      <c r="BD61" s="43"/>
      <c r="BE61" s="44">
        <f t="shared" si="7"/>
        <v>205</v>
      </c>
      <c r="BF61" s="24"/>
    </row>
    <row r="62" spans="1:58" ht="38.25" customHeight="1">
      <c r="A62" s="297"/>
      <c r="B62" s="327"/>
      <c r="C62" s="327"/>
      <c r="D62" s="94" t="s">
        <v>97</v>
      </c>
      <c r="E62" s="93">
        <f>SUM(E64,E66)</f>
        <v>1</v>
      </c>
      <c r="F62" s="93">
        <f aca="true" t="shared" si="48" ref="F62:U62">SUM(F64,F66)</f>
        <v>2</v>
      </c>
      <c r="G62" s="93">
        <f t="shared" si="48"/>
        <v>1</v>
      </c>
      <c r="H62" s="93">
        <f t="shared" si="48"/>
        <v>2</v>
      </c>
      <c r="I62" s="93">
        <f t="shared" si="48"/>
        <v>1</v>
      </c>
      <c r="J62" s="93">
        <f t="shared" si="48"/>
        <v>2</v>
      </c>
      <c r="K62" s="93">
        <f t="shared" si="48"/>
        <v>1</v>
      </c>
      <c r="L62" s="93">
        <f t="shared" si="48"/>
        <v>2</v>
      </c>
      <c r="M62" s="93">
        <f t="shared" si="48"/>
        <v>1</v>
      </c>
      <c r="N62" s="93">
        <f t="shared" si="48"/>
        <v>2</v>
      </c>
      <c r="O62" s="93">
        <f t="shared" si="48"/>
        <v>1</v>
      </c>
      <c r="P62" s="93">
        <f t="shared" si="48"/>
        <v>2</v>
      </c>
      <c r="Q62" s="93">
        <f t="shared" si="48"/>
        <v>1</v>
      </c>
      <c r="R62" s="93">
        <f t="shared" si="48"/>
        <v>2</v>
      </c>
      <c r="S62" s="93">
        <f t="shared" si="48"/>
        <v>1</v>
      </c>
      <c r="T62" s="93">
        <f t="shared" si="48"/>
        <v>2</v>
      </c>
      <c r="U62" s="93">
        <f t="shared" si="48"/>
        <v>2</v>
      </c>
      <c r="V62" s="103">
        <f t="shared" si="26"/>
        <v>26</v>
      </c>
      <c r="W62" s="79"/>
      <c r="X62" s="93">
        <f>SUM(X64,X66)</f>
        <v>5</v>
      </c>
      <c r="Y62" s="93">
        <f aca="true" t="shared" si="49" ref="Y62:AU62">SUM(Y64,Y66)</f>
        <v>5</v>
      </c>
      <c r="Z62" s="93">
        <f t="shared" si="49"/>
        <v>5</v>
      </c>
      <c r="AA62" s="93">
        <f t="shared" si="49"/>
        <v>5</v>
      </c>
      <c r="AB62" s="93">
        <f t="shared" si="49"/>
        <v>5</v>
      </c>
      <c r="AC62" s="93">
        <f t="shared" si="49"/>
        <v>5</v>
      </c>
      <c r="AD62" s="93">
        <f t="shared" si="49"/>
        <v>5</v>
      </c>
      <c r="AE62" s="93">
        <f t="shared" si="49"/>
        <v>5</v>
      </c>
      <c r="AF62" s="93">
        <f t="shared" si="49"/>
        <v>5</v>
      </c>
      <c r="AG62" s="93">
        <f t="shared" si="49"/>
        <v>5</v>
      </c>
      <c r="AH62" s="93">
        <f t="shared" si="49"/>
        <v>5</v>
      </c>
      <c r="AI62" s="93">
        <f t="shared" si="49"/>
        <v>5</v>
      </c>
      <c r="AJ62" s="207"/>
      <c r="AK62" s="207"/>
      <c r="AL62" s="207"/>
      <c r="AM62" s="203"/>
      <c r="AN62" s="203"/>
      <c r="AO62" s="203"/>
      <c r="AP62" s="203"/>
      <c r="AQ62" s="203"/>
      <c r="AR62" s="203"/>
      <c r="AS62" s="93">
        <f t="shared" si="49"/>
        <v>5</v>
      </c>
      <c r="AT62" s="93">
        <f t="shared" si="49"/>
        <v>6</v>
      </c>
      <c r="AU62" s="93">
        <f t="shared" si="49"/>
        <v>6</v>
      </c>
      <c r="AV62" s="27"/>
      <c r="AW62" s="52">
        <f t="shared" si="25"/>
        <v>77</v>
      </c>
      <c r="AX62" s="42"/>
      <c r="AY62" s="43"/>
      <c r="AZ62" s="43"/>
      <c r="BA62" s="43"/>
      <c r="BB62" s="43"/>
      <c r="BC62" s="43"/>
      <c r="BD62" s="43"/>
      <c r="BE62" s="44">
        <f t="shared" si="7"/>
        <v>103</v>
      </c>
      <c r="BF62" s="24"/>
    </row>
    <row r="63" spans="1:58" ht="15.75">
      <c r="A63" s="297"/>
      <c r="B63" s="271" t="s">
        <v>110</v>
      </c>
      <c r="C63" s="271" t="s">
        <v>149</v>
      </c>
      <c r="D63" s="54" t="s">
        <v>17</v>
      </c>
      <c r="E63" s="27">
        <v>2</v>
      </c>
      <c r="F63" s="27">
        <v>4</v>
      </c>
      <c r="G63" s="27">
        <v>2</v>
      </c>
      <c r="H63" s="27">
        <v>4</v>
      </c>
      <c r="I63" s="27">
        <v>2</v>
      </c>
      <c r="J63" s="27">
        <v>4</v>
      </c>
      <c r="K63" s="27">
        <v>2</v>
      </c>
      <c r="L63" s="27">
        <v>4</v>
      </c>
      <c r="M63" s="27">
        <v>2</v>
      </c>
      <c r="N63" s="27">
        <v>4</v>
      </c>
      <c r="O63" s="27">
        <v>2</v>
      </c>
      <c r="P63" s="27">
        <v>4</v>
      </c>
      <c r="Q63" s="27">
        <v>2</v>
      </c>
      <c r="R63" s="27">
        <v>4</v>
      </c>
      <c r="S63" s="27">
        <v>2</v>
      </c>
      <c r="T63" s="27">
        <v>4</v>
      </c>
      <c r="U63" s="27">
        <v>3</v>
      </c>
      <c r="V63" s="75">
        <f t="shared" si="26"/>
        <v>51</v>
      </c>
      <c r="W63" s="79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8"/>
      <c r="AK63" s="59"/>
      <c r="AL63" s="59"/>
      <c r="AM63" s="111"/>
      <c r="AN63" s="111"/>
      <c r="AO63" s="111"/>
      <c r="AP63" s="111"/>
      <c r="AQ63" s="111"/>
      <c r="AR63" s="111"/>
      <c r="AS63" s="56"/>
      <c r="AT63" s="37"/>
      <c r="AU63" s="37"/>
      <c r="AV63" s="37"/>
      <c r="AW63" s="206">
        <f t="shared" si="25"/>
        <v>0</v>
      </c>
      <c r="AX63" s="42"/>
      <c r="AY63" s="43"/>
      <c r="AZ63" s="43"/>
      <c r="BA63" s="43"/>
      <c r="BB63" s="43"/>
      <c r="BC63" s="43"/>
      <c r="BD63" s="43"/>
      <c r="BE63" s="44">
        <f t="shared" si="7"/>
        <v>51</v>
      </c>
      <c r="BF63" s="24"/>
    </row>
    <row r="64" spans="1:58" ht="24.75" customHeight="1">
      <c r="A64" s="297"/>
      <c r="B64" s="272"/>
      <c r="C64" s="272"/>
      <c r="D64" s="54" t="s">
        <v>18</v>
      </c>
      <c r="E64" s="104">
        <v>1</v>
      </c>
      <c r="F64" s="55">
        <v>2</v>
      </c>
      <c r="G64" s="55">
        <v>1</v>
      </c>
      <c r="H64" s="55">
        <v>2</v>
      </c>
      <c r="I64" s="55">
        <v>1</v>
      </c>
      <c r="J64" s="55">
        <v>2</v>
      </c>
      <c r="K64" s="55">
        <v>1</v>
      </c>
      <c r="L64" s="55">
        <v>2</v>
      </c>
      <c r="M64" s="55">
        <v>1</v>
      </c>
      <c r="N64" s="55">
        <v>2</v>
      </c>
      <c r="O64" s="55">
        <v>1</v>
      </c>
      <c r="P64" s="55">
        <v>2</v>
      </c>
      <c r="Q64" s="55">
        <v>1</v>
      </c>
      <c r="R64" s="55">
        <v>2</v>
      </c>
      <c r="S64" s="55">
        <v>1</v>
      </c>
      <c r="T64" s="55">
        <v>2</v>
      </c>
      <c r="U64" s="56">
        <v>2</v>
      </c>
      <c r="V64" s="75">
        <f t="shared" si="26"/>
        <v>26</v>
      </c>
      <c r="W64" s="79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8"/>
      <c r="AK64" s="59"/>
      <c r="AL64" s="59"/>
      <c r="AM64" s="111"/>
      <c r="AN64" s="111"/>
      <c r="AO64" s="111"/>
      <c r="AP64" s="111"/>
      <c r="AQ64" s="111"/>
      <c r="AR64" s="111"/>
      <c r="AS64" s="56"/>
      <c r="AT64" s="37"/>
      <c r="AU64" s="37"/>
      <c r="AV64" s="37"/>
      <c r="AW64" s="206">
        <f t="shared" si="25"/>
        <v>0</v>
      </c>
      <c r="AX64" s="42"/>
      <c r="AY64" s="43"/>
      <c r="AZ64" s="43"/>
      <c r="BA64" s="43"/>
      <c r="BB64" s="43"/>
      <c r="BC64" s="43"/>
      <c r="BD64" s="43"/>
      <c r="BE64" s="44">
        <f t="shared" si="7"/>
        <v>26</v>
      </c>
      <c r="BF64" s="24"/>
    </row>
    <row r="65" spans="1:58" ht="26.25" customHeight="1">
      <c r="A65" s="297"/>
      <c r="B65" s="271" t="s">
        <v>111</v>
      </c>
      <c r="C65" s="271" t="s">
        <v>150</v>
      </c>
      <c r="D65" s="54" t="s">
        <v>17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56"/>
      <c r="V65" s="75">
        <f t="shared" si="26"/>
        <v>0</v>
      </c>
      <c r="W65" s="79"/>
      <c r="X65" s="55">
        <v>10</v>
      </c>
      <c r="Y65" s="55">
        <v>10</v>
      </c>
      <c r="Z65" s="55">
        <v>10</v>
      </c>
      <c r="AA65" s="55">
        <v>10</v>
      </c>
      <c r="AB65" s="55">
        <v>10</v>
      </c>
      <c r="AC65" s="55">
        <v>10</v>
      </c>
      <c r="AD65" s="55">
        <v>10</v>
      </c>
      <c r="AE65" s="55">
        <v>10</v>
      </c>
      <c r="AF65" s="55">
        <v>10</v>
      </c>
      <c r="AG65" s="55">
        <v>10</v>
      </c>
      <c r="AH65" s="55">
        <v>10</v>
      </c>
      <c r="AI65" s="55">
        <v>10</v>
      </c>
      <c r="AJ65" s="58"/>
      <c r="AK65" s="59"/>
      <c r="AL65" s="59"/>
      <c r="AM65" s="111"/>
      <c r="AN65" s="111"/>
      <c r="AO65" s="111"/>
      <c r="AP65" s="111"/>
      <c r="AQ65" s="111"/>
      <c r="AR65" s="111"/>
      <c r="AS65" s="55">
        <v>10</v>
      </c>
      <c r="AT65" s="55">
        <v>12</v>
      </c>
      <c r="AU65" s="55">
        <v>12</v>
      </c>
      <c r="AV65" s="37"/>
      <c r="AW65" s="206">
        <f t="shared" si="25"/>
        <v>154</v>
      </c>
      <c r="AX65" s="42"/>
      <c r="AY65" s="43"/>
      <c r="AZ65" s="43"/>
      <c r="BA65" s="43"/>
      <c r="BB65" s="43"/>
      <c r="BC65" s="43"/>
      <c r="BD65" s="43"/>
      <c r="BE65" s="44">
        <f t="shared" si="7"/>
        <v>154</v>
      </c>
      <c r="BF65" s="24"/>
    </row>
    <row r="66" spans="1:58" ht="22.5" customHeight="1">
      <c r="A66" s="297"/>
      <c r="B66" s="272"/>
      <c r="C66" s="272"/>
      <c r="D66" s="54" t="s">
        <v>18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56"/>
      <c r="V66" s="75">
        <f t="shared" si="26"/>
        <v>0</v>
      </c>
      <c r="W66" s="79"/>
      <c r="X66" s="55">
        <v>5</v>
      </c>
      <c r="Y66" s="55">
        <v>5</v>
      </c>
      <c r="Z66" s="55">
        <v>5</v>
      </c>
      <c r="AA66" s="55">
        <v>5</v>
      </c>
      <c r="AB66" s="55">
        <v>5</v>
      </c>
      <c r="AC66" s="55">
        <v>5</v>
      </c>
      <c r="AD66" s="55">
        <v>5</v>
      </c>
      <c r="AE66" s="55">
        <v>5</v>
      </c>
      <c r="AF66" s="55">
        <v>5</v>
      </c>
      <c r="AG66" s="55">
        <v>5</v>
      </c>
      <c r="AH66" s="55">
        <v>5</v>
      </c>
      <c r="AI66" s="55">
        <v>5</v>
      </c>
      <c r="AJ66" s="58"/>
      <c r="AK66" s="59"/>
      <c r="AL66" s="59"/>
      <c r="AM66" s="111"/>
      <c r="AN66" s="111"/>
      <c r="AO66" s="111"/>
      <c r="AP66" s="111"/>
      <c r="AQ66" s="111"/>
      <c r="AR66" s="111"/>
      <c r="AS66" s="56">
        <v>5</v>
      </c>
      <c r="AT66" s="177">
        <v>6</v>
      </c>
      <c r="AU66" s="177">
        <v>6</v>
      </c>
      <c r="AV66" s="37"/>
      <c r="AW66" s="206">
        <f t="shared" si="25"/>
        <v>77</v>
      </c>
      <c r="AX66" s="42"/>
      <c r="AY66" s="43"/>
      <c r="AZ66" s="43"/>
      <c r="BA66" s="43"/>
      <c r="BB66" s="43"/>
      <c r="BC66" s="43"/>
      <c r="BD66" s="43"/>
      <c r="BE66" s="44">
        <f t="shared" si="7"/>
        <v>77</v>
      </c>
      <c r="BF66" s="24"/>
    </row>
    <row r="67" spans="1:58" ht="31.5">
      <c r="A67" s="297"/>
      <c r="B67" s="78" t="s">
        <v>151</v>
      </c>
      <c r="C67" s="102" t="s">
        <v>152</v>
      </c>
      <c r="D67" s="54"/>
      <c r="E67" s="28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6"/>
      <c r="V67" s="75">
        <f t="shared" si="26"/>
        <v>0</v>
      </c>
      <c r="W67" s="79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8"/>
      <c r="AK67" s="59"/>
      <c r="AL67" s="59"/>
      <c r="AM67" s="208">
        <v>36</v>
      </c>
      <c r="AN67" s="208">
        <v>36</v>
      </c>
      <c r="AO67" s="208">
        <v>36</v>
      </c>
      <c r="AP67" s="208">
        <v>36</v>
      </c>
      <c r="AQ67" s="208">
        <v>36</v>
      </c>
      <c r="AR67" s="208">
        <v>36</v>
      </c>
      <c r="AS67" s="56"/>
      <c r="AT67" s="37"/>
      <c r="AU67" s="37"/>
      <c r="AV67" s="37"/>
      <c r="AW67" s="61">
        <f t="shared" si="25"/>
        <v>216</v>
      </c>
      <c r="AX67" s="42"/>
      <c r="AY67" s="43"/>
      <c r="AZ67" s="43"/>
      <c r="BA67" s="43"/>
      <c r="BB67" s="43"/>
      <c r="BC67" s="43"/>
      <c r="BD67" s="43"/>
      <c r="BE67" s="44">
        <f t="shared" si="7"/>
        <v>216</v>
      </c>
      <c r="BF67" s="24"/>
    </row>
    <row r="68" spans="1:58" ht="25.5" customHeight="1">
      <c r="A68" s="297"/>
      <c r="B68" s="315" t="s">
        <v>120</v>
      </c>
      <c r="C68" s="315" t="s">
        <v>153</v>
      </c>
      <c r="D68" s="97" t="s">
        <v>17</v>
      </c>
      <c r="E68" s="95">
        <f>SUM(E70)</f>
        <v>2</v>
      </c>
      <c r="F68" s="95">
        <f aca="true" t="shared" si="50" ref="F68:U68">SUM(F70)</f>
        <v>2</v>
      </c>
      <c r="G68" s="95">
        <f t="shared" si="50"/>
        <v>2</v>
      </c>
      <c r="H68" s="95">
        <f t="shared" si="50"/>
        <v>2</v>
      </c>
      <c r="I68" s="95">
        <f t="shared" si="50"/>
        <v>2</v>
      </c>
      <c r="J68" s="95">
        <f t="shared" si="50"/>
        <v>2</v>
      </c>
      <c r="K68" s="95">
        <f t="shared" si="50"/>
        <v>2</v>
      </c>
      <c r="L68" s="95">
        <f t="shared" si="50"/>
        <v>2</v>
      </c>
      <c r="M68" s="95">
        <f t="shared" si="50"/>
        <v>2</v>
      </c>
      <c r="N68" s="95">
        <f t="shared" si="50"/>
        <v>2</v>
      </c>
      <c r="O68" s="95">
        <f t="shared" si="50"/>
        <v>2</v>
      </c>
      <c r="P68" s="95">
        <f t="shared" si="50"/>
        <v>2</v>
      </c>
      <c r="Q68" s="95">
        <f t="shared" si="50"/>
        <v>2</v>
      </c>
      <c r="R68" s="95">
        <f t="shared" si="50"/>
        <v>2</v>
      </c>
      <c r="S68" s="95">
        <f t="shared" si="50"/>
        <v>2</v>
      </c>
      <c r="T68" s="95">
        <f t="shared" si="50"/>
        <v>2</v>
      </c>
      <c r="U68" s="95">
        <f t="shared" si="50"/>
        <v>2</v>
      </c>
      <c r="V68" s="103">
        <f t="shared" si="26"/>
        <v>34</v>
      </c>
      <c r="W68" s="79"/>
      <c r="X68" s="96">
        <f>SUM(X70,X72)</f>
        <v>2</v>
      </c>
      <c r="Y68" s="96">
        <f aca="true" t="shared" si="51" ref="Y68:AU68">SUM(Y70,Y72)</f>
        <v>2</v>
      </c>
      <c r="Z68" s="96">
        <f t="shared" si="51"/>
        <v>2</v>
      </c>
      <c r="AA68" s="96">
        <f t="shared" si="51"/>
        <v>2</v>
      </c>
      <c r="AB68" s="96">
        <f t="shared" si="51"/>
        <v>2</v>
      </c>
      <c r="AC68" s="96">
        <f t="shared" si="51"/>
        <v>2</v>
      </c>
      <c r="AD68" s="96">
        <f t="shared" si="51"/>
        <v>2</v>
      </c>
      <c r="AE68" s="96">
        <f t="shared" si="51"/>
        <v>2</v>
      </c>
      <c r="AF68" s="96">
        <f t="shared" si="51"/>
        <v>2</v>
      </c>
      <c r="AG68" s="96">
        <f t="shared" si="51"/>
        <v>2</v>
      </c>
      <c r="AH68" s="96">
        <f t="shared" si="51"/>
        <v>2</v>
      </c>
      <c r="AI68" s="96">
        <f t="shared" si="51"/>
        <v>2</v>
      </c>
      <c r="AJ68" s="192"/>
      <c r="AK68" s="192"/>
      <c r="AL68" s="192"/>
      <c r="AM68" s="204"/>
      <c r="AN68" s="204"/>
      <c r="AO68" s="204"/>
      <c r="AP68" s="204"/>
      <c r="AQ68" s="204"/>
      <c r="AR68" s="204"/>
      <c r="AS68" s="96">
        <f t="shared" si="51"/>
        <v>2</v>
      </c>
      <c r="AT68" s="96">
        <f t="shared" si="51"/>
        <v>0</v>
      </c>
      <c r="AU68" s="96">
        <f t="shared" si="51"/>
        <v>0</v>
      </c>
      <c r="AV68" s="27"/>
      <c r="AW68" s="52">
        <f t="shared" si="25"/>
        <v>26</v>
      </c>
      <c r="AX68" s="42"/>
      <c r="AY68" s="43"/>
      <c r="AZ68" s="43"/>
      <c r="BA68" s="43"/>
      <c r="BB68" s="43"/>
      <c r="BC68" s="43"/>
      <c r="BD68" s="43"/>
      <c r="BE68" s="44">
        <f t="shared" si="7"/>
        <v>60</v>
      </c>
      <c r="BF68" s="24"/>
    </row>
    <row r="69" spans="1:58" ht="18" customHeight="1">
      <c r="A69" s="297"/>
      <c r="B69" s="316"/>
      <c r="C69" s="316"/>
      <c r="D69" s="97" t="s">
        <v>97</v>
      </c>
      <c r="E69" s="95">
        <f>SUM(E71)</f>
        <v>1</v>
      </c>
      <c r="F69" s="95">
        <f aca="true" t="shared" si="52" ref="F69:U69">SUM(F71)</f>
        <v>1</v>
      </c>
      <c r="G69" s="95">
        <f t="shared" si="52"/>
        <v>1</v>
      </c>
      <c r="H69" s="95">
        <f t="shared" si="52"/>
        <v>1</v>
      </c>
      <c r="I69" s="95">
        <f t="shared" si="52"/>
        <v>1</v>
      </c>
      <c r="J69" s="95">
        <f t="shared" si="52"/>
        <v>1</v>
      </c>
      <c r="K69" s="95">
        <f t="shared" si="52"/>
        <v>1</v>
      </c>
      <c r="L69" s="95">
        <f t="shared" si="52"/>
        <v>1</v>
      </c>
      <c r="M69" s="95">
        <f t="shared" si="52"/>
        <v>1</v>
      </c>
      <c r="N69" s="95">
        <f t="shared" si="52"/>
        <v>1</v>
      </c>
      <c r="O69" s="95">
        <f t="shared" si="52"/>
        <v>1</v>
      </c>
      <c r="P69" s="95">
        <f t="shared" si="52"/>
        <v>1</v>
      </c>
      <c r="Q69" s="95">
        <f t="shared" si="52"/>
        <v>1</v>
      </c>
      <c r="R69" s="95">
        <f t="shared" si="52"/>
        <v>1</v>
      </c>
      <c r="S69" s="95">
        <f t="shared" si="52"/>
        <v>1</v>
      </c>
      <c r="T69" s="95">
        <f t="shared" si="52"/>
        <v>1</v>
      </c>
      <c r="U69" s="95">
        <f t="shared" si="52"/>
        <v>1</v>
      </c>
      <c r="V69" s="103">
        <f t="shared" si="26"/>
        <v>17</v>
      </c>
      <c r="W69" s="79"/>
      <c r="X69" s="96">
        <f>SUM(X71)</f>
        <v>1</v>
      </c>
      <c r="Y69" s="96">
        <f aca="true" t="shared" si="53" ref="Y69:AU69">SUM(Y71)</f>
        <v>1</v>
      </c>
      <c r="Z69" s="96">
        <f t="shared" si="53"/>
        <v>1</v>
      </c>
      <c r="AA69" s="96">
        <f t="shared" si="53"/>
        <v>1</v>
      </c>
      <c r="AB69" s="96">
        <f t="shared" si="53"/>
        <v>1</v>
      </c>
      <c r="AC69" s="96">
        <f t="shared" si="53"/>
        <v>1</v>
      </c>
      <c r="AD69" s="96">
        <f t="shared" si="53"/>
        <v>1</v>
      </c>
      <c r="AE69" s="96">
        <f t="shared" si="53"/>
        <v>1</v>
      </c>
      <c r="AF69" s="96">
        <f t="shared" si="53"/>
        <v>1</v>
      </c>
      <c r="AG69" s="96">
        <f t="shared" si="53"/>
        <v>1</v>
      </c>
      <c r="AH69" s="96">
        <f t="shared" si="53"/>
        <v>1</v>
      </c>
      <c r="AI69" s="96">
        <f t="shared" si="53"/>
        <v>1</v>
      </c>
      <c r="AJ69" s="192"/>
      <c r="AK69" s="192"/>
      <c r="AL69" s="192"/>
      <c r="AM69" s="204"/>
      <c r="AN69" s="204"/>
      <c r="AO69" s="204"/>
      <c r="AP69" s="204"/>
      <c r="AQ69" s="204"/>
      <c r="AR69" s="204"/>
      <c r="AS69" s="96">
        <f t="shared" si="53"/>
        <v>1</v>
      </c>
      <c r="AT69" s="96">
        <f t="shared" si="53"/>
        <v>0</v>
      </c>
      <c r="AU69" s="96">
        <f t="shared" si="53"/>
        <v>0</v>
      </c>
      <c r="AV69" s="27"/>
      <c r="AW69" s="52">
        <f t="shared" si="25"/>
        <v>13</v>
      </c>
      <c r="AX69" s="42"/>
      <c r="AY69" s="43"/>
      <c r="AZ69" s="43"/>
      <c r="BA69" s="43"/>
      <c r="BB69" s="43"/>
      <c r="BC69" s="43"/>
      <c r="BD69" s="43"/>
      <c r="BE69" s="44">
        <f t="shared" si="7"/>
        <v>30</v>
      </c>
      <c r="BF69" s="24"/>
    </row>
    <row r="70" spans="1:58" ht="16.5" customHeight="1">
      <c r="A70" s="297"/>
      <c r="B70" s="311" t="s">
        <v>121</v>
      </c>
      <c r="C70" s="311" t="s">
        <v>144</v>
      </c>
      <c r="D70" s="54" t="s">
        <v>17</v>
      </c>
      <c r="E70" s="55">
        <v>2</v>
      </c>
      <c r="F70" s="55">
        <v>2</v>
      </c>
      <c r="G70" s="55">
        <v>2</v>
      </c>
      <c r="H70" s="55">
        <v>2</v>
      </c>
      <c r="I70" s="55">
        <v>2</v>
      </c>
      <c r="J70" s="55">
        <v>2</v>
      </c>
      <c r="K70" s="55">
        <v>2</v>
      </c>
      <c r="L70" s="55">
        <v>2</v>
      </c>
      <c r="M70" s="55">
        <v>2</v>
      </c>
      <c r="N70" s="55">
        <v>2</v>
      </c>
      <c r="O70" s="55">
        <v>2</v>
      </c>
      <c r="P70" s="55">
        <v>2</v>
      </c>
      <c r="Q70" s="55">
        <v>2</v>
      </c>
      <c r="R70" s="55">
        <v>2</v>
      </c>
      <c r="S70" s="55">
        <v>2</v>
      </c>
      <c r="T70" s="55">
        <v>2</v>
      </c>
      <c r="U70" s="55">
        <v>2</v>
      </c>
      <c r="V70" s="75">
        <f t="shared" si="26"/>
        <v>34</v>
      </c>
      <c r="W70" s="79"/>
      <c r="X70" s="26">
        <v>2</v>
      </c>
      <c r="Y70" s="26">
        <v>2</v>
      </c>
      <c r="Z70" s="26">
        <v>2</v>
      </c>
      <c r="AA70" s="26">
        <v>2</v>
      </c>
      <c r="AB70" s="26">
        <v>2</v>
      </c>
      <c r="AC70" s="26">
        <v>2</v>
      </c>
      <c r="AD70" s="26">
        <v>2</v>
      </c>
      <c r="AE70" s="26">
        <v>2</v>
      </c>
      <c r="AF70" s="26">
        <v>2</v>
      </c>
      <c r="AG70" s="26">
        <v>2</v>
      </c>
      <c r="AH70" s="26">
        <v>2</v>
      </c>
      <c r="AI70" s="26">
        <v>2</v>
      </c>
      <c r="AJ70" s="110"/>
      <c r="AK70" s="110"/>
      <c r="AL70" s="110"/>
      <c r="AM70" s="114"/>
      <c r="AN70" s="114"/>
      <c r="AO70" s="114"/>
      <c r="AP70" s="114"/>
      <c r="AQ70" s="114"/>
      <c r="AR70" s="114"/>
      <c r="AS70" s="26">
        <v>2</v>
      </c>
      <c r="AT70" s="177"/>
      <c r="AU70" s="177"/>
      <c r="AV70" s="26"/>
      <c r="AW70" s="206">
        <f t="shared" si="25"/>
        <v>26</v>
      </c>
      <c r="AX70" s="42"/>
      <c r="AY70" s="43"/>
      <c r="AZ70" s="43"/>
      <c r="BA70" s="43"/>
      <c r="BB70" s="43"/>
      <c r="BC70" s="43"/>
      <c r="BD70" s="43"/>
      <c r="BE70" s="44">
        <f t="shared" si="7"/>
        <v>60</v>
      </c>
      <c r="BF70" s="24"/>
    </row>
    <row r="71" spans="1:58" ht="14.25" customHeight="1">
      <c r="A71" s="297"/>
      <c r="B71" s="312"/>
      <c r="C71" s="312"/>
      <c r="D71" s="54" t="s">
        <v>18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75">
        <f t="shared" si="26"/>
        <v>17</v>
      </c>
      <c r="W71" s="79"/>
      <c r="X71" s="55">
        <v>1</v>
      </c>
      <c r="Y71" s="55">
        <v>1</v>
      </c>
      <c r="Z71" s="55">
        <v>1</v>
      </c>
      <c r="AA71" s="55">
        <v>1</v>
      </c>
      <c r="AB71" s="55">
        <v>1</v>
      </c>
      <c r="AC71" s="55">
        <v>1</v>
      </c>
      <c r="AD71" s="55">
        <v>1</v>
      </c>
      <c r="AE71" s="55">
        <v>1</v>
      </c>
      <c r="AF71" s="55">
        <v>1</v>
      </c>
      <c r="AG71" s="55">
        <v>1</v>
      </c>
      <c r="AH71" s="55">
        <v>1</v>
      </c>
      <c r="AI71" s="55">
        <v>1</v>
      </c>
      <c r="AJ71" s="58"/>
      <c r="AK71" s="59"/>
      <c r="AL71" s="59"/>
      <c r="AM71" s="111"/>
      <c r="AN71" s="111"/>
      <c r="AO71" s="111"/>
      <c r="AP71" s="111"/>
      <c r="AQ71" s="111"/>
      <c r="AR71" s="111"/>
      <c r="AS71" s="56">
        <v>1</v>
      </c>
      <c r="AT71" s="177"/>
      <c r="AU71" s="177"/>
      <c r="AV71" s="26"/>
      <c r="AW71" s="206">
        <f t="shared" si="25"/>
        <v>13</v>
      </c>
      <c r="AX71" s="42"/>
      <c r="AY71" s="43"/>
      <c r="AZ71" s="43"/>
      <c r="BA71" s="43"/>
      <c r="BB71" s="43"/>
      <c r="BC71" s="43"/>
      <c r="BD71" s="43"/>
      <c r="BE71" s="44">
        <f t="shared" si="7"/>
        <v>30</v>
      </c>
      <c r="BF71" s="24"/>
    </row>
    <row r="72" spans="1:58" ht="15.75">
      <c r="A72" s="297"/>
      <c r="B72" s="78" t="s">
        <v>145</v>
      </c>
      <c r="C72" s="102" t="s">
        <v>112</v>
      </c>
      <c r="D72" s="54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56"/>
      <c r="V72" s="57"/>
      <c r="W72" s="7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210">
        <v>36</v>
      </c>
      <c r="AK72" s="187">
        <v>36</v>
      </c>
      <c r="AL72" s="187">
        <v>36</v>
      </c>
      <c r="AM72" s="111"/>
      <c r="AN72" s="111"/>
      <c r="AO72" s="111"/>
      <c r="AP72" s="111"/>
      <c r="AQ72" s="111"/>
      <c r="AR72" s="111"/>
      <c r="AS72" s="56"/>
      <c r="AT72" s="177"/>
      <c r="AU72" s="177"/>
      <c r="AV72" s="37"/>
      <c r="AW72" s="61">
        <f t="shared" si="25"/>
        <v>108</v>
      </c>
      <c r="AX72" s="42"/>
      <c r="AY72" s="43"/>
      <c r="AZ72" s="43"/>
      <c r="BA72" s="43"/>
      <c r="BB72" s="43"/>
      <c r="BC72" s="43"/>
      <c r="BD72" s="43"/>
      <c r="BE72" s="44">
        <f t="shared" si="7"/>
        <v>108</v>
      </c>
      <c r="BF72" s="24"/>
    </row>
    <row r="73" spans="1:58" ht="33" customHeight="1">
      <c r="A73" s="80"/>
      <c r="B73" s="282" t="s">
        <v>32</v>
      </c>
      <c r="C73" s="282"/>
      <c r="D73" s="282"/>
      <c r="E73" s="81">
        <f aca="true" t="shared" si="54" ref="E73:U73">SUM(E17,E29)</f>
        <v>36</v>
      </c>
      <c r="F73" s="81">
        <f t="shared" si="54"/>
        <v>36</v>
      </c>
      <c r="G73" s="81">
        <f t="shared" si="54"/>
        <v>36</v>
      </c>
      <c r="H73" s="81">
        <f t="shared" si="54"/>
        <v>36</v>
      </c>
      <c r="I73" s="81">
        <f t="shared" si="54"/>
        <v>36</v>
      </c>
      <c r="J73" s="81">
        <f t="shared" si="54"/>
        <v>36</v>
      </c>
      <c r="K73" s="81">
        <f t="shared" si="54"/>
        <v>36</v>
      </c>
      <c r="L73" s="81">
        <f t="shared" si="54"/>
        <v>36</v>
      </c>
      <c r="M73" s="81">
        <f t="shared" si="54"/>
        <v>36</v>
      </c>
      <c r="N73" s="81">
        <f t="shared" si="54"/>
        <v>36</v>
      </c>
      <c r="O73" s="81">
        <f t="shared" si="54"/>
        <v>36</v>
      </c>
      <c r="P73" s="81">
        <f t="shared" si="54"/>
        <v>36</v>
      </c>
      <c r="Q73" s="81">
        <f t="shared" si="54"/>
        <v>36</v>
      </c>
      <c r="R73" s="81">
        <f t="shared" si="54"/>
        <v>36</v>
      </c>
      <c r="S73" s="81">
        <f t="shared" si="54"/>
        <v>36</v>
      </c>
      <c r="T73" s="81">
        <f t="shared" si="54"/>
        <v>36</v>
      </c>
      <c r="U73" s="81">
        <f t="shared" si="54"/>
        <v>36</v>
      </c>
      <c r="V73" s="57">
        <f>SUM(E73:U73)</f>
        <v>612</v>
      </c>
      <c r="W73" s="39"/>
      <c r="X73" s="82">
        <f aca="true" t="shared" si="55" ref="X73:AU73">SUM(X29,X25,X19)</f>
        <v>36</v>
      </c>
      <c r="Y73" s="82">
        <f t="shared" si="55"/>
        <v>36</v>
      </c>
      <c r="Z73" s="82">
        <f t="shared" si="55"/>
        <v>36</v>
      </c>
      <c r="AA73" s="82">
        <f t="shared" si="55"/>
        <v>36</v>
      </c>
      <c r="AB73" s="82">
        <f t="shared" si="55"/>
        <v>36</v>
      </c>
      <c r="AC73" s="82">
        <f t="shared" si="55"/>
        <v>36</v>
      </c>
      <c r="AD73" s="82">
        <f t="shared" si="55"/>
        <v>36</v>
      </c>
      <c r="AE73" s="82">
        <f t="shared" si="55"/>
        <v>36</v>
      </c>
      <c r="AF73" s="82">
        <f t="shared" si="55"/>
        <v>36</v>
      </c>
      <c r="AG73" s="82">
        <f t="shared" si="55"/>
        <v>36</v>
      </c>
      <c r="AH73" s="82">
        <f t="shared" si="55"/>
        <v>36</v>
      </c>
      <c r="AI73" s="82">
        <f t="shared" si="55"/>
        <v>36</v>
      </c>
      <c r="AJ73" s="82">
        <f t="shared" si="55"/>
        <v>0</v>
      </c>
      <c r="AK73" s="82">
        <f t="shared" si="55"/>
        <v>0</v>
      </c>
      <c r="AL73" s="82">
        <f t="shared" si="55"/>
        <v>0</v>
      </c>
      <c r="AM73" s="82">
        <f t="shared" si="55"/>
        <v>0</v>
      </c>
      <c r="AN73" s="82">
        <f t="shared" si="55"/>
        <v>0</v>
      </c>
      <c r="AO73" s="82">
        <f t="shared" si="55"/>
        <v>0</v>
      </c>
      <c r="AP73" s="82">
        <f t="shared" si="55"/>
        <v>0</v>
      </c>
      <c r="AQ73" s="82">
        <f t="shared" si="55"/>
        <v>0</v>
      </c>
      <c r="AR73" s="82">
        <f t="shared" si="55"/>
        <v>0</v>
      </c>
      <c r="AS73" s="82">
        <f t="shared" si="55"/>
        <v>36</v>
      </c>
      <c r="AT73" s="82">
        <f t="shared" si="55"/>
        <v>36</v>
      </c>
      <c r="AU73" s="82">
        <f t="shared" si="55"/>
        <v>36</v>
      </c>
      <c r="AV73" s="56"/>
      <c r="AW73" s="83">
        <f>SUM(X73:AV73)</f>
        <v>540</v>
      </c>
      <c r="AX73" s="42"/>
      <c r="AY73" s="43"/>
      <c r="AZ73" s="43"/>
      <c r="BA73" s="43"/>
      <c r="BB73" s="43"/>
      <c r="BC73" s="43"/>
      <c r="BD73" s="43"/>
      <c r="BE73" s="44">
        <f t="shared" si="7"/>
        <v>1152</v>
      </c>
      <c r="BF73" s="6"/>
    </row>
    <row r="74" spans="1:58" ht="25.5" customHeight="1">
      <c r="A74" s="80"/>
      <c r="B74" s="373" t="s">
        <v>181</v>
      </c>
      <c r="C74" s="373"/>
      <c r="D74" s="373"/>
      <c r="E74" s="81">
        <f aca="true" t="shared" si="56" ref="E74:U74">SUM(E18,E30)</f>
        <v>18</v>
      </c>
      <c r="F74" s="81">
        <f t="shared" si="56"/>
        <v>18</v>
      </c>
      <c r="G74" s="81">
        <f t="shared" si="56"/>
        <v>18</v>
      </c>
      <c r="H74" s="81">
        <f t="shared" si="56"/>
        <v>18</v>
      </c>
      <c r="I74" s="81">
        <f t="shared" si="56"/>
        <v>18</v>
      </c>
      <c r="J74" s="81">
        <f t="shared" si="56"/>
        <v>18</v>
      </c>
      <c r="K74" s="81">
        <f t="shared" si="56"/>
        <v>18</v>
      </c>
      <c r="L74" s="81">
        <f t="shared" si="56"/>
        <v>18</v>
      </c>
      <c r="M74" s="81">
        <f t="shared" si="56"/>
        <v>18</v>
      </c>
      <c r="N74" s="81">
        <f t="shared" si="56"/>
        <v>18</v>
      </c>
      <c r="O74" s="81">
        <f t="shared" si="56"/>
        <v>18</v>
      </c>
      <c r="P74" s="81">
        <f t="shared" si="56"/>
        <v>18</v>
      </c>
      <c r="Q74" s="81">
        <f t="shared" si="56"/>
        <v>18</v>
      </c>
      <c r="R74" s="81">
        <f t="shared" si="56"/>
        <v>18</v>
      </c>
      <c r="S74" s="81">
        <f t="shared" si="56"/>
        <v>18</v>
      </c>
      <c r="T74" s="81">
        <f t="shared" si="56"/>
        <v>18</v>
      </c>
      <c r="U74" s="81">
        <f t="shared" si="56"/>
        <v>18</v>
      </c>
      <c r="V74" s="57">
        <f>SUM(E74:U74)</f>
        <v>306</v>
      </c>
      <c r="W74" s="39"/>
      <c r="X74" s="82">
        <f aca="true" t="shared" si="57" ref="X74:AU74">SUM(X30,X26,X20)</f>
        <v>18</v>
      </c>
      <c r="Y74" s="82">
        <f t="shared" si="57"/>
        <v>18</v>
      </c>
      <c r="Z74" s="82">
        <f t="shared" si="57"/>
        <v>18</v>
      </c>
      <c r="AA74" s="82">
        <f t="shared" si="57"/>
        <v>18</v>
      </c>
      <c r="AB74" s="82">
        <f t="shared" si="57"/>
        <v>18</v>
      </c>
      <c r="AC74" s="82">
        <f t="shared" si="57"/>
        <v>18</v>
      </c>
      <c r="AD74" s="82">
        <f t="shared" si="57"/>
        <v>18</v>
      </c>
      <c r="AE74" s="82">
        <f t="shared" si="57"/>
        <v>18</v>
      </c>
      <c r="AF74" s="82">
        <f t="shared" si="57"/>
        <v>18</v>
      </c>
      <c r="AG74" s="82">
        <f t="shared" si="57"/>
        <v>18</v>
      </c>
      <c r="AH74" s="82">
        <f t="shared" si="57"/>
        <v>18</v>
      </c>
      <c r="AI74" s="82">
        <f t="shared" si="57"/>
        <v>18</v>
      </c>
      <c r="AJ74" s="82">
        <f t="shared" si="57"/>
        <v>0</v>
      </c>
      <c r="AK74" s="82">
        <f t="shared" si="57"/>
        <v>0</v>
      </c>
      <c r="AL74" s="82">
        <f t="shared" si="57"/>
        <v>0</v>
      </c>
      <c r="AM74" s="82">
        <f t="shared" si="57"/>
        <v>0</v>
      </c>
      <c r="AN74" s="82">
        <f t="shared" si="57"/>
        <v>0</v>
      </c>
      <c r="AO74" s="82">
        <f t="shared" si="57"/>
        <v>0</v>
      </c>
      <c r="AP74" s="82">
        <f t="shared" si="57"/>
        <v>0</v>
      </c>
      <c r="AQ74" s="82">
        <f t="shared" si="57"/>
        <v>0</v>
      </c>
      <c r="AR74" s="82">
        <f t="shared" si="57"/>
        <v>0</v>
      </c>
      <c r="AS74" s="82">
        <f t="shared" si="57"/>
        <v>18</v>
      </c>
      <c r="AT74" s="82">
        <f t="shared" si="57"/>
        <v>18</v>
      </c>
      <c r="AU74" s="82">
        <f t="shared" si="57"/>
        <v>18</v>
      </c>
      <c r="AV74" s="56"/>
      <c r="AW74" s="83">
        <f>SUM(X74:AV74)</f>
        <v>270</v>
      </c>
      <c r="AX74" s="42"/>
      <c r="AY74" s="43"/>
      <c r="AZ74" s="43"/>
      <c r="BA74" s="43"/>
      <c r="BB74" s="43"/>
      <c r="BC74" s="43"/>
      <c r="BD74" s="43"/>
      <c r="BE74" s="44">
        <f t="shared" si="7"/>
        <v>576</v>
      </c>
      <c r="BF74" s="6"/>
    </row>
    <row r="75" spans="1:58" ht="15.75">
      <c r="A75" s="80"/>
      <c r="B75" s="283" t="s">
        <v>20</v>
      </c>
      <c r="C75" s="283"/>
      <c r="D75" s="283"/>
      <c r="E75" s="81">
        <f>E73+E74</f>
        <v>54</v>
      </c>
      <c r="F75" s="81">
        <f aca="true" t="shared" si="58" ref="F75:U75">F73+F74</f>
        <v>54</v>
      </c>
      <c r="G75" s="81">
        <f t="shared" si="58"/>
        <v>54</v>
      </c>
      <c r="H75" s="81">
        <f t="shared" si="58"/>
        <v>54</v>
      </c>
      <c r="I75" s="81">
        <f t="shared" si="58"/>
        <v>54</v>
      </c>
      <c r="J75" s="81">
        <f t="shared" si="58"/>
        <v>54</v>
      </c>
      <c r="K75" s="81">
        <f t="shared" si="58"/>
        <v>54</v>
      </c>
      <c r="L75" s="81">
        <f t="shared" si="58"/>
        <v>54</v>
      </c>
      <c r="M75" s="81">
        <f t="shared" si="58"/>
        <v>54</v>
      </c>
      <c r="N75" s="81">
        <f t="shared" si="58"/>
        <v>54</v>
      </c>
      <c r="O75" s="81">
        <f t="shared" si="58"/>
        <v>54</v>
      </c>
      <c r="P75" s="81">
        <f t="shared" si="58"/>
        <v>54</v>
      </c>
      <c r="Q75" s="81">
        <f t="shared" si="58"/>
        <v>54</v>
      </c>
      <c r="R75" s="81">
        <f t="shared" si="58"/>
        <v>54</v>
      </c>
      <c r="S75" s="81">
        <f t="shared" si="58"/>
        <v>54</v>
      </c>
      <c r="T75" s="81">
        <f t="shared" si="58"/>
        <v>54</v>
      </c>
      <c r="U75" s="81">
        <f t="shared" si="58"/>
        <v>54</v>
      </c>
      <c r="V75" s="57">
        <f>SUM(E75:U75)</f>
        <v>918</v>
      </c>
      <c r="W75" s="39"/>
      <c r="X75" s="81">
        <f>X73+X74</f>
        <v>54</v>
      </c>
      <c r="Y75" s="81">
        <f aca="true" t="shared" si="59" ref="Y75:AU75">Y73+Y74</f>
        <v>54</v>
      </c>
      <c r="Z75" s="81">
        <f t="shared" si="59"/>
        <v>54</v>
      </c>
      <c r="AA75" s="81">
        <f t="shared" si="59"/>
        <v>54</v>
      </c>
      <c r="AB75" s="81">
        <f t="shared" si="59"/>
        <v>54</v>
      </c>
      <c r="AC75" s="81">
        <f t="shared" si="59"/>
        <v>54</v>
      </c>
      <c r="AD75" s="81">
        <f t="shared" si="59"/>
        <v>54</v>
      </c>
      <c r="AE75" s="81">
        <f t="shared" si="59"/>
        <v>54</v>
      </c>
      <c r="AF75" s="81">
        <f t="shared" si="59"/>
        <v>54</v>
      </c>
      <c r="AG75" s="81">
        <f t="shared" si="59"/>
        <v>54</v>
      </c>
      <c r="AH75" s="81">
        <f t="shared" si="59"/>
        <v>54</v>
      </c>
      <c r="AI75" s="81">
        <f t="shared" si="59"/>
        <v>54</v>
      </c>
      <c r="AJ75" s="81">
        <f t="shared" si="59"/>
        <v>0</v>
      </c>
      <c r="AK75" s="81">
        <f t="shared" si="59"/>
        <v>0</v>
      </c>
      <c r="AL75" s="81">
        <f t="shared" si="59"/>
        <v>0</v>
      </c>
      <c r="AM75" s="81">
        <f t="shared" si="59"/>
        <v>0</v>
      </c>
      <c r="AN75" s="81">
        <f t="shared" si="59"/>
        <v>0</v>
      </c>
      <c r="AO75" s="81">
        <f t="shared" si="59"/>
        <v>0</v>
      </c>
      <c r="AP75" s="81">
        <f t="shared" si="59"/>
        <v>0</v>
      </c>
      <c r="AQ75" s="81">
        <f t="shared" si="59"/>
        <v>0</v>
      </c>
      <c r="AR75" s="81">
        <f t="shared" si="59"/>
        <v>0</v>
      </c>
      <c r="AS75" s="81">
        <f t="shared" si="59"/>
        <v>54</v>
      </c>
      <c r="AT75" s="81">
        <f t="shared" si="59"/>
        <v>54</v>
      </c>
      <c r="AU75" s="81">
        <f t="shared" si="59"/>
        <v>54</v>
      </c>
      <c r="AV75" s="56"/>
      <c r="AW75" s="83">
        <f>AW73+AW74</f>
        <v>810</v>
      </c>
      <c r="AX75" s="42"/>
      <c r="AY75" s="43"/>
      <c r="AZ75" s="43"/>
      <c r="BA75" s="43"/>
      <c r="BB75" s="43"/>
      <c r="BC75" s="43"/>
      <c r="BD75" s="43"/>
      <c r="BE75" s="44">
        <f t="shared" si="7"/>
        <v>1728</v>
      </c>
      <c r="BF75" s="6"/>
    </row>
    <row r="76" spans="2:4" ht="15">
      <c r="B76" s="1"/>
      <c r="C76" s="1"/>
      <c r="D76" s="1"/>
    </row>
  </sheetData>
  <sheetProtection/>
  <mergeCells count="85">
    <mergeCell ref="AR10:AT10"/>
    <mergeCell ref="AW10:AY10"/>
    <mergeCell ref="AO1:AZ1"/>
    <mergeCell ref="AO4:BD4"/>
    <mergeCell ref="C5:AS5"/>
    <mergeCell ref="C6:AX6"/>
    <mergeCell ref="B7:BD7"/>
    <mergeCell ref="C8:AM8"/>
    <mergeCell ref="AN8:BA8"/>
    <mergeCell ref="B9:F9"/>
    <mergeCell ref="X9:AC9"/>
    <mergeCell ref="A10:A14"/>
    <mergeCell ref="B10:B14"/>
    <mergeCell ref="C10:C14"/>
    <mergeCell ref="D10:D14"/>
    <mergeCell ref="F10:H10"/>
    <mergeCell ref="J10:L10"/>
    <mergeCell ref="N10:P10"/>
    <mergeCell ref="R10:V10"/>
    <mergeCell ref="A15:A72"/>
    <mergeCell ref="B15:B16"/>
    <mergeCell ref="C15:C16"/>
    <mergeCell ref="B19:B20"/>
    <mergeCell ref="C19:C20"/>
    <mergeCell ref="B21:B22"/>
    <mergeCell ref="C21:C22"/>
    <mergeCell ref="B63:B64"/>
    <mergeCell ref="C63:C64"/>
    <mergeCell ref="B65:B66"/>
    <mergeCell ref="C65:C66"/>
    <mergeCell ref="BA10:BD10"/>
    <mergeCell ref="E11:BD11"/>
    <mergeCell ref="E13:BD13"/>
    <mergeCell ref="AA10:AC10"/>
    <mergeCell ref="AE10:AH10"/>
    <mergeCell ref="AJ10:AL10"/>
    <mergeCell ref="C55:C56"/>
    <mergeCell ref="C31:C32"/>
    <mergeCell ref="AN10:AP10"/>
    <mergeCell ref="B61:B62"/>
    <mergeCell ref="C61:C62"/>
    <mergeCell ref="B59:B60"/>
    <mergeCell ref="C59:C60"/>
    <mergeCell ref="B23:B24"/>
    <mergeCell ref="C23:C24"/>
    <mergeCell ref="B25:B26"/>
    <mergeCell ref="C25:C26"/>
    <mergeCell ref="B27:B28"/>
    <mergeCell ref="C27:C28"/>
    <mergeCell ref="B31:B32"/>
    <mergeCell ref="B53:B54"/>
    <mergeCell ref="C53:C54"/>
    <mergeCell ref="B51:B52"/>
    <mergeCell ref="C51:C52"/>
    <mergeCell ref="B47:B48"/>
    <mergeCell ref="C47:C48"/>
    <mergeCell ref="B49:B50"/>
    <mergeCell ref="C49:C50"/>
    <mergeCell ref="B41:B42"/>
    <mergeCell ref="B43:B44"/>
    <mergeCell ref="C41:C42"/>
    <mergeCell ref="C43:C44"/>
    <mergeCell ref="B33:B34"/>
    <mergeCell ref="C33:C34"/>
    <mergeCell ref="C39:C40"/>
    <mergeCell ref="B73:D73"/>
    <mergeCell ref="B74:D74"/>
    <mergeCell ref="B75:D75"/>
    <mergeCell ref="B17:B18"/>
    <mergeCell ref="C17:C18"/>
    <mergeCell ref="B35:B36"/>
    <mergeCell ref="C35:C36"/>
    <mergeCell ref="B39:B40"/>
    <mergeCell ref="B29:B30"/>
    <mergeCell ref="C29:C30"/>
    <mergeCell ref="B70:B71"/>
    <mergeCell ref="C70:C71"/>
    <mergeCell ref="C37:C38"/>
    <mergeCell ref="B68:B69"/>
    <mergeCell ref="C68:C69"/>
    <mergeCell ref="B55:B56"/>
    <mergeCell ref="C57:C58"/>
    <mergeCell ref="B57:B58"/>
    <mergeCell ref="B45:B46"/>
    <mergeCell ref="C45:C46"/>
  </mergeCells>
  <hyperlinks>
    <hyperlink ref="BE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6"/>
  <sheetViews>
    <sheetView zoomScalePageLayoutView="0" workbookViewId="0" topLeftCell="T41">
      <selection activeCell="B7" sqref="B7:BC7"/>
    </sheetView>
  </sheetViews>
  <sheetFormatPr defaultColWidth="9.140625" defaultRowHeight="15"/>
  <cols>
    <col min="1" max="1" width="4.140625" style="0" customWidth="1"/>
    <col min="2" max="2" width="12.00390625" style="0" customWidth="1"/>
    <col min="3" max="3" width="27.140625" style="0" customWidth="1"/>
    <col min="4" max="4" width="10.7109375" style="0" customWidth="1"/>
    <col min="5" max="5" width="4.00390625" style="0" customWidth="1"/>
    <col min="6" max="6" width="3.421875" style="0" customWidth="1"/>
    <col min="7" max="7" width="3.8515625" style="0" customWidth="1"/>
    <col min="8" max="8" width="3.57421875" style="0" customWidth="1"/>
    <col min="9" max="9" width="3.140625" style="0" customWidth="1"/>
    <col min="10" max="11" width="3.7109375" style="0" customWidth="1"/>
    <col min="12" max="12" width="4.00390625" style="0" customWidth="1"/>
    <col min="13" max="13" width="3.57421875" style="0" customWidth="1"/>
    <col min="14" max="14" width="3.421875" style="0" customWidth="1"/>
    <col min="15" max="15" width="3.57421875" style="0" customWidth="1"/>
    <col min="16" max="17" width="3.421875" style="0" customWidth="1"/>
    <col min="18" max="18" width="3.7109375" style="0" customWidth="1"/>
    <col min="19" max="19" width="3.57421875" style="0" customWidth="1"/>
    <col min="20" max="20" width="3.8515625" style="0" customWidth="1"/>
    <col min="21" max="21" width="4.7109375" style="0" customWidth="1"/>
    <col min="22" max="22" width="5.8515625" style="0" customWidth="1"/>
    <col min="23" max="23" width="5.7109375" style="0" customWidth="1"/>
    <col min="24" max="24" width="3.8515625" style="0" customWidth="1"/>
    <col min="25" max="25" width="4.28125" style="0" customWidth="1"/>
    <col min="26" max="27" width="4.421875" style="0" customWidth="1"/>
    <col min="28" max="28" width="3.8515625" style="0" customWidth="1"/>
    <col min="29" max="29" width="4.28125" style="0" customWidth="1"/>
    <col min="30" max="30" width="4.140625" style="0" customWidth="1"/>
    <col min="31" max="31" width="3.8515625" style="0" customWidth="1"/>
    <col min="32" max="32" width="4.00390625" style="0" customWidth="1"/>
    <col min="33" max="33" width="3.140625" style="0" customWidth="1"/>
    <col min="34" max="34" width="3.421875" style="0" customWidth="1"/>
    <col min="35" max="35" width="4.140625" style="0" customWidth="1"/>
    <col min="36" max="36" width="3.421875" style="0" customWidth="1"/>
    <col min="37" max="37" width="4.421875" style="0" customWidth="1"/>
    <col min="38" max="38" width="3.7109375" style="0" customWidth="1"/>
    <col min="39" max="39" width="3.421875" style="0" customWidth="1"/>
    <col min="40" max="40" width="4.00390625" style="0" customWidth="1"/>
    <col min="41" max="41" width="4.140625" style="0" customWidth="1"/>
    <col min="42" max="42" width="5.140625" style="0" customWidth="1"/>
    <col min="43" max="44" width="4.421875" style="0" customWidth="1"/>
    <col min="45" max="46" width="4.57421875" style="0" customWidth="1"/>
    <col min="47" max="47" width="4.421875" style="0" customWidth="1"/>
    <col min="48" max="48" width="6.421875" style="0" customWidth="1"/>
    <col min="49" max="49" width="4.28125" style="0" customWidth="1"/>
    <col min="50" max="50" width="4.7109375" style="0" customWidth="1"/>
    <col min="51" max="51" width="5.00390625" style="0" customWidth="1"/>
    <col min="52" max="52" width="4.140625" style="0" customWidth="1"/>
    <col min="53" max="53" width="3.7109375" style="0" customWidth="1"/>
    <col min="54" max="54" width="4.57421875" style="0" customWidth="1"/>
    <col min="55" max="55" width="4.8515625" style="0" customWidth="1"/>
    <col min="56" max="56" width="7.140625" style="0" customWidth="1"/>
  </cols>
  <sheetData>
    <row r="1" spans="1:51" ht="15">
      <c r="A1" s="1"/>
      <c r="B1" s="1"/>
      <c r="C1" s="1"/>
      <c r="D1" s="1"/>
      <c r="AO1" s="305" t="s">
        <v>28</v>
      </c>
      <c r="AP1" s="305"/>
      <c r="AQ1" s="305"/>
      <c r="AR1" s="305"/>
      <c r="AS1" s="305"/>
      <c r="AT1" s="305"/>
      <c r="AU1" s="305"/>
      <c r="AV1" s="305"/>
      <c r="AW1" s="305"/>
      <c r="AX1" s="305"/>
      <c r="AY1" s="305"/>
    </row>
    <row r="2" spans="1:56" ht="15">
      <c r="A2" s="1"/>
      <c r="B2" s="1"/>
      <c r="C2" s="1"/>
      <c r="D2" s="1"/>
      <c r="AO2" s="8" t="s">
        <v>46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">
      <c r="A3" s="1"/>
      <c r="B3" s="1"/>
      <c r="C3" s="1"/>
      <c r="D3" s="1"/>
      <c r="AO3" s="8" t="s">
        <v>33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5" ht="15">
      <c r="A4" s="1"/>
      <c r="B4" s="1"/>
      <c r="C4" s="1"/>
      <c r="D4" s="1"/>
      <c r="AO4" s="306" t="s">
        <v>123</v>
      </c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</row>
    <row r="5" spans="1:55" ht="15">
      <c r="A5" s="1"/>
      <c r="B5" s="1"/>
      <c r="C5" s="307" t="s">
        <v>29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20"/>
      <c r="AU5" s="7"/>
      <c r="AV5" s="7"/>
      <c r="AW5" s="7"/>
      <c r="AX5" s="7"/>
      <c r="AY5" s="7"/>
      <c r="AZ5" s="7"/>
      <c r="BA5" s="7"/>
      <c r="BB5" s="7"/>
      <c r="BC5" s="7"/>
    </row>
    <row r="6" spans="1:56" ht="15">
      <c r="A6" s="1"/>
      <c r="B6" s="11"/>
      <c r="C6" s="308" t="s">
        <v>53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11"/>
      <c r="AY6" s="11"/>
      <c r="AZ6" s="11"/>
      <c r="BA6" s="11"/>
      <c r="BB6" s="11"/>
      <c r="BC6" s="11"/>
      <c r="BD6" s="11"/>
    </row>
    <row r="7" spans="1:55" ht="15">
      <c r="A7" s="1"/>
      <c r="B7" s="308" t="s">
        <v>176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</row>
    <row r="8" spans="1:55" ht="16.5" thickBot="1">
      <c r="A8" s="1"/>
      <c r="B8" s="10"/>
      <c r="C8" s="309" t="s">
        <v>130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08" t="s">
        <v>30</v>
      </c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10"/>
      <c r="BB8" s="10"/>
      <c r="BC8" s="10"/>
    </row>
    <row r="9" spans="1:55" ht="19.5" thickBot="1">
      <c r="A9" s="1"/>
      <c r="B9" s="342" t="s">
        <v>155</v>
      </c>
      <c r="C9" s="342"/>
      <c r="D9" s="342"/>
      <c r="E9" s="342"/>
      <c r="F9" s="342"/>
      <c r="G9" s="9"/>
      <c r="H9" s="9"/>
      <c r="I9" s="9"/>
      <c r="J9" s="11"/>
      <c r="K9" s="11"/>
      <c r="L9" s="11"/>
      <c r="M9" s="11"/>
      <c r="N9" s="9"/>
      <c r="O9" s="9"/>
      <c r="P9" s="9"/>
      <c r="Q9" s="9"/>
      <c r="R9" s="9"/>
      <c r="S9" s="9"/>
      <c r="T9" s="18"/>
      <c r="U9" s="18"/>
      <c r="V9" s="18"/>
      <c r="W9" s="10"/>
      <c r="X9" s="336" t="s">
        <v>114</v>
      </c>
      <c r="Y9" s="337"/>
      <c r="Z9" s="337"/>
      <c r="AA9" s="337"/>
      <c r="AB9" s="337"/>
      <c r="AC9" s="33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0"/>
      <c r="AO9" s="10"/>
      <c r="AP9" s="10"/>
      <c r="AQ9" s="18"/>
      <c r="AR9" s="10"/>
      <c r="AS9" s="10"/>
      <c r="AT9" s="10"/>
      <c r="AU9" s="10"/>
      <c r="AV9" s="18"/>
      <c r="AW9" s="18"/>
      <c r="AX9" s="18"/>
      <c r="AY9" s="18"/>
      <c r="AZ9" s="18"/>
      <c r="BA9" s="18"/>
      <c r="BB9" s="18"/>
      <c r="BC9" s="18"/>
    </row>
    <row r="10" spans="1:57" ht="85.5" thickBot="1">
      <c r="A10" s="339" t="s">
        <v>0</v>
      </c>
      <c r="B10" s="339" t="s">
        <v>1</v>
      </c>
      <c r="C10" s="339" t="s">
        <v>2</v>
      </c>
      <c r="D10" s="339" t="s">
        <v>3</v>
      </c>
      <c r="E10" s="14" t="s">
        <v>79</v>
      </c>
      <c r="F10" s="328" t="s">
        <v>4</v>
      </c>
      <c r="G10" s="329"/>
      <c r="H10" s="333"/>
      <c r="I10" s="19" t="s">
        <v>80</v>
      </c>
      <c r="J10" s="328" t="s">
        <v>5</v>
      </c>
      <c r="K10" s="329"/>
      <c r="L10" s="333"/>
      <c r="M10" s="19" t="s">
        <v>81</v>
      </c>
      <c r="N10" s="328" t="s">
        <v>6</v>
      </c>
      <c r="O10" s="329"/>
      <c r="P10" s="333"/>
      <c r="Q10" s="13" t="s">
        <v>82</v>
      </c>
      <c r="R10" s="328" t="s">
        <v>7</v>
      </c>
      <c r="S10" s="329"/>
      <c r="T10" s="329"/>
      <c r="U10" s="329"/>
      <c r="V10" s="333"/>
      <c r="W10" s="15" t="s">
        <v>78</v>
      </c>
      <c r="X10" s="15" t="s">
        <v>83</v>
      </c>
      <c r="Y10" s="21" t="s">
        <v>8</v>
      </c>
      <c r="Z10" s="13" t="s">
        <v>84</v>
      </c>
      <c r="AA10" s="328" t="s">
        <v>9</v>
      </c>
      <c r="AB10" s="329"/>
      <c r="AC10" s="333"/>
      <c r="AD10" s="15" t="s">
        <v>85</v>
      </c>
      <c r="AE10" s="328" t="s">
        <v>10</v>
      </c>
      <c r="AF10" s="329"/>
      <c r="AG10" s="329"/>
      <c r="AH10" s="334"/>
      <c r="AI10" s="16" t="s">
        <v>86</v>
      </c>
      <c r="AJ10" s="328" t="s">
        <v>11</v>
      </c>
      <c r="AK10" s="329"/>
      <c r="AL10" s="333"/>
      <c r="AM10" s="16" t="s">
        <v>87</v>
      </c>
      <c r="AN10" s="328" t="s">
        <v>12</v>
      </c>
      <c r="AO10" s="329"/>
      <c r="AP10" s="333"/>
      <c r="AQ10" s="14" t="s">
        <v>88</v>
      </c>
      <c r="AR10" s="329"/>
      <c r="AS10" s="329"/>
      <c r="AT10" s="334"/>
      <c r="AU10" s="12" t="s">
        <v>54</v>
      </c>
      <c r="AV10" s="328" t="s">
        <v>13</v>
      </c>
      <c r="AW10" s="329"/>
      <c r="AX10" s="333"/>
      <c r="AY10" s="14" t="s">
        <v>55</v>
      </c>
      <c r="AZ10" s="328" t="s">
        <v>14</v>
      </c>
      <c r="BA10" s="329"/>
      <c r="BB10" s="329"/>
      <c r="BC10" s="329"/>
      <c r="BD10" s="25" t="s">
        <v>31</v>
      </c>
      <c r="BE10" s="6"/>
    </row>
    <row r="11" spans="1:57" ht="16.5" thickBot="1">
      <c r="A11" s="339"/>
      <c r="B11" s="339"/>
      <c r="C11" s="339"/>
      <c r="D11" s="339"/>
      <c r="E11" s="330" t="s">
        <v>15</v>
      </c>
      <c r="F11" s="330"/>
      <c r="G11" s="330"/>
      <c r="H11" s="330"/>
      <c r="I11" s="330"/>
      <c r="J11" s="331"/>
      <c r="K11" s="331"/>
      <c r="L11" s="331"/>
      <c r="M11" s="331"/>
      <c r="N11" s="330"/>
      <c r="O11" s="330"/>
      <c r="P11" s="330"/>
      <c r="Q11" s="330"/>
      <c r="R11" s="330"/>
      <c r="S11" s="330"/>
      <c r="T11" s="330"/>
      <c r="U11" s="330"/>
      <c r="V11" s="330"/>
      <c r="W11" s="331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331"/>
      <c r="AP11" s="331"/>
      <c r="AQ11" s="330"/>
      <c r="AR11" s="331"/>
      <c r="AS11" s="331"/>
      <c r="AT11" s="331"/>
      <c r="AU11" s="331"/>
      <c r="AV11" s="330"/>
      <c r="AW11" s="330"/>
      <c r="AX11" s="330"/>
      <c r="AY11" s="330"/>
      <c r="AZ11" s="330"/>
      <c r="BA11" s="330"/>
      <c r="BB11" s="330"/>
      <c r="BC11" s="330"/>
      <c r="BD11" s="23"/>
      <c r="BE11" s="6"/>
    </row>
    <row r="12" spans="1:57" ht="15.75" thickBot="1">
      <c r="A12" s="339"/>
      <c r="B12" s="339"/>
      <c r="C12" s="339"/>
      <c r="D12" s="339"/>
      <c r="E12" s="4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17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17">
        <v>32</v>
      </c>
      <c r="BD12" s="23"/>
      <c r="BE12" s="6"/>
    </row>
    <row r="13" spans="1:57" ht="16.5" thickBot="1">
      <c r="A13" s="339"/>
      <c r="B13" s="339"/>
      <c r="C13" s="339"/>
      <c r="D13" s="339"/>
      <c r="E13" s="332" t="s">
        <v>16</v>
      </c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23"/>
      <c r="BE13" s="6"/>
    </row>
    <row r="14" spans="1:57" ht="15">
      <c r="A14" s="340"/>
      <c r="B14" s="340"/>
      <c r="C14" s="340"/>
      <c r="D14" s="340"/>
      <c r="E14" s="29">
        <v>1</v>
      </c>
      <c r="F14" s="29">
        <v>2</v>
      </c>
      <c r="G14" s="29">
        <v>3</v>
      </c>
      <c r="H14" s="29">
        <v>4</v>
      </c>
      <c r="I14" s="29">
        <v>5</v>
      </c>
      <c r="J14" s="29">
        <v>6</v>
      </c>
      <c r="K14" s="29">
        <v>7</v>
      </c>
      <c r="L14" s="30">
        <v>8</v>
      </c>
      <c r="M14" s="30">
        <v>9</v>
      </c>
      <c r="N14" s="30">
        <v>10</v>
      </c>
      <c r="O14" s="30">
        <v>11</v>
      </c>
      <c r="P14" s="30">
        <v>12</v>
      </c>
      <c r="Q14" s="30">
        <v>13</v>
      </c>
      <c r="R14" s="30">
        <v>14</v>
      </c>
      <c r="S14" s="30">
        <v>15</v>
      </c>
      <c r="T14" s="30">
        <v>16</v>
      </c>
      <c r="U14" s="30">
        <v>17</v>
      </c>
      <c r="V14" s="30">
        <v>18</v>
      </c>
      <c r="W14" s="30">
        <v>19</v>
      </c>
      <c r="X14" s="30">
        <v>19</v>
      </c>
      <c r="Y14" s="30">
        <v>20</v>
      </c>
      <c r="Z14" s="30">
        <v>21</v>
      </c>
      <c r="AA14" s="30">
        <v>22</v>
      </c>
      <c r="AB14" s="30">
        <v>23</v>
      </c>
      <c r="AC14" s="30">
        <v>24</v>
      </c>
      <c r="AD14" s="30">
        <v>25</v>
      </c>
      <c r="AE14" s="30">
        <v>26</v>
      </c>
      <c r="AF14" s="30">
        <v>27</v>
      </c>
      <c r="AG14" s="30">
        <v>28</v>
      </c>
      <c r="AH14" s="30">
        <v>29</v>
      </c>
      <c r="AI14" s="30">
        <v>30</v>
      </c>
      <c r="AJ14" s="30">
        <v>31</v>
      </c>
      <c r="AK14" s="30">
        <v>32</v>
      </c>
      <c r="AL14" s="30">
        <v>33</v>
      </c>
      <c r="AM14" s="30">
        <v>34</v>
      </c>
      <c r="AN14" s="30">
        <v>35</v>
      </c>
      <c r="AO14" s="31">
        <v>36</v>
      </c>
      <c r="AP14" s="30">
        <v>37</v>
      </c>
      <c r="AQ14" s="30">
        <v>38</v>
      </c>
      <c r="AR14" s="30">
        <v>38</v>
      </c>
      <c r="AS14" s="31">
        <v>39</v>
      </c>
      <c r="AT14" s="32">
        <v>40</v>
      </c>
      <c r="AU14" s="29">
        <v>41</v>
      </c>
      <c r="AV14" s="33"/>
      <c r="AW14" s="29"/>
      <c r="AX14" s="29"/>
      <c r="AY14" s="29"/>
      <c r="AZ14" s="29"/>
      <c r="BA14" s="29"/>
      <c r="BB14" s="29"/>
      <c r="BC14" s="34"/>
      <c r="BD14" s="5"/>
      <c r="BE14" s="6"/>
    </row>
    <row r="15" spans="1:57" ht="18.75" customHeight="1">
      <c r="A15" s="343" t="s">
        <v>126</v>
      </c>
      <c r="B15" s="344" t="s">
        <v>36</v>
      </c>
      <c r="C15" s="344" t="s">
        <v>91</v>
      </c>
      <c r="D15" s="115" t="s">
        <v>17</v>
      </c>
      <c r="E15" s="116">
        <f>SUM(E17,E25,E29)</f>
        <v>36</v>
      </c>
      <c r="F15" s="116">
        <f aca="true" t="shared" si="0" ref="F15:N15">SUM(F17,F25,F29)</f>
        <v>36</v>
      </c>
      <c r="G15" s="116">
        <f t="shared" si="0"/>
        <v>36</v>
      </c>
      <c r="H15" s="116">
        <f t="shared" si="0"/>
        <v>36</v>
      </c>
      <c r="I15" s="116">
        <f t="shared" si="0"/>
        <v>36</v>
      </c>
      <c r="J15" s="116">
        <f t="shared" si="0"/>
        <v>36</v>
      </c>
      <c r="K15" s="116">
        <f t="shared" si="0"/>
        <v>36</v>
      </c>
      <c r="L15" s="116">
        <f t="shared" si="0"/>
        <v>36</v>
      </c>
      <c r="M15" s="116">
        <f t="shared" si="0"/>
        <v>36</v>
      </c>
      <c r="N15" s="116">
        <f t="shared" si="0"/>
        <v>36</v>
      </c>
      <c r="O15" s="140"/>
      <c r="P15" s="140"/>
      <c r="Q15" s="140"/>
      <c r="R15" s="140"/>
      <c r="S15" s="140"/>
      <c r="T15" s="140"/>
      <c r="U15" s="37"/>
      <c r="V15" s="38">
        <f>SUM(E15:T15)</f>
        <v>360</v>
      </c>
      <c r="W15" s="39"/>
      <c r="X15" s="116">
        <f>SUM(X17,X25,X29)</f>
        <v>36</v>
      </c>
      <c r="Y15" s="116">
        <f aca="true" t="shared" si="1" ref="Y15:AT15">SUM(Y17,Y25,Y29)</f>
        <v>36</v>
      </c>
      <c r="Z15" s="116">
        <f t="shared" si="1"/>
        <v>36</v>
      </c>
      <c r="AA15" s="116">
        <f t="shared" si="1"/>
        <v>36</v>
      </c>
      <c r="AB15" s="116">
        <f t="shared" si="1"/>
        <v>36</v>
      </c>
      <c r="AC15" s="116">
        <f t="shared" si="1"/>
        <v>36</v>
      </c>
      <c r="AD15" s="116">
        <f t="shared" si="1"/>
        <v>36</v>
      </c>
      <c r="AE15" s="116">
        <f t="shared" si="1"/>
        <v>36</v>
      </c>
      <c r="AF15" s="116">
        <f t="shared" si="1"/>
        <v>36</v>
      </c>
      <c r="AG15" s="116">
        <f t="shared" si="1"/>
        <v>36</v>
      </c>
      <c r="AH15" s="116">
        <f t="shared" si="1"/>
        <v>36</v>
      </c>
      <c r="AI15" s="116">
        <f t="shared" si="1"/>
        <v>36</v>
      </c>
      <c r="AJ15" s="116">
        <f t="shared" si="1"/>
        <v>36</v>
      </c>
      <c r="AK15" s="116">
        <f t="shared" si="1"/>
        <v>36</v>
      </c>
      <c r="AL15" s="116">
        <f t="shared" si="1"/>
        <v>36</v>
      </c>
      <c r="AM15" s="116">
        <f t="shared" si="1"/>
        <v>36</v>
      </c>
      <c r="AN15" s="116">
        <f t="shared" si="1"/>
        <v>36</v>
      </c>
      <c r="AO15" s="116">
        <f t="shared" si="1"/>
        <v>36</v>
      </c>
      <c r="AP15" s="140"/>
      <c r="AQ15" s="140"/>
      <c r="AR15" s="140"/>
      <c r="AS15" s="140"/>
      <c r="AT15" s="116">
        <f t="shared" si="1"/>
        <v>36</v>
      </c>
      <c r="AU15" s="147"/>
      <c r="AV15" s="45">
        <f>SUM(X15:AU15)</f>
        <v>684</v>
      </c>
      <c r="AW15" s="42"/>
      <c r="AX15" s="43"/>
      <c r="AY15" s="43"/>
      <c r="AZ15" s="43"/>
      <c r="BA15" s="43"/>
      <c r="BB15" s="43"/>
      <c r="BC15" s="43"/>
      <c r="BD15" s="44">
        <f aca="true" t="shared" si="2" ref="BD15:BD55">SUM(AV15,V15)</f>
        <v>1044</v>
      </c>
      <c r="BE15" s="6"/>
    </row>
    <row r="16" spans="1:57" ht="19.5" customHeight="1">
      <c r="A16" s="297"/>
      <c r="B16" s="344"/>
      <c r="C16" s="344"/>
      <c r="D16" s="115" t="s">
        <v>97</v>
      </c>
      <c r="E16" s="116">
        <f>SUM(E18,E26,E30)</f>
        <v>18</v>
      </c>
      <c r="F16" s="116">
        <f aca="true" t="shared" si="3" ref="F16:N16">SUM(F18,F26,F30)</f>
        <v>18</v>
      </c>
      <c r="G16" s="116">
        <f t="shared" si="3"/>
        <v>18</v>
      </c>
      <c r="H16" s="116">
        <f t="shared" si="3"/>
        <v>18</v>
      </c>
      <c r="I16" s="116">
        <f t="shared" si="3"/>
        <v>18</v>
      </c>
      <c r="J16" s="116">
        <f t="shared" si="3"/>
        <v>18</v>
      </c>
      <c r="K16" s="116">
        <f t="shared" si="3"/>
        <v>18</v>
      </c>
      <c r="L16" s="116">
        <f t="shared" si="3"/>
        <v>18</v>
      </c>
      <c r="M16" s="116">
        <f t="shared" si="3"/>
        <v>18</v>
      </c>
      <c r="N16" s="116">
        <f t="shared" si="3"/>
        <v>18</v>
      </c>
      <c r="O16" s="140"/>
      <c r="P16" s="140"/>
      <c r="Q16" s="140"/>
      <c r="R16" s="140"/>
      <c r="S16" s="140"/>
      <c r="T16" s="140"/>
      <c r="U16" s="37"/>
      <c r="V16" s="38">
        <f>SUM(E16:T16)</f>
        <v>180</v>
      </c>
      <c r="W16" s="39"/>
      <c r="X16" s="116">
        <f>SUM(X18,X26,X30)</f>
        <v>18</v>
      </c>
      <c r="Y16" s="116">
        <f aca="true" t="shared" si="4" ref="Y16:AT16">SUM(Y18,Y26,Y30)</f>
        <v>18</v>
      </c>
      <c r="Z16" s="116">
        <f t="shared" si="4"/>
        <v>18</v>
      </c>
      <c r="AA16" s="116">
        <f t="shared" si="4"/>
        <v>18</v>
      </c>
      <c r="AB16" s="116">
        <f t="shared" si="4"/>
        <v>18</v>
      </c>
      <c r="AC16" s="116">
        <f t="shared" si="4"/>
        <v>18</v>
      </c>
      <c r="AD16" s="116">
        <f t="shared" si="4"/>
        <v>18</v>
      </c>
      <c r="AE16" s="116">
        <f t="shared" si="4"/>
        <v>18</v>
      </c>
      <c r="AF16" s="116">
        <f t="shared" si="4"/>
        <v>18</v>
      </c>
      <c r="AG16" s="116">
        <f t="shared" si="4"/>
        <v>18</v>
      </c>
      <c r="AH16" s="116">
        <f t="shared" si="4"/>
        <v>18</v>
      </c>
      <c r="AI16" s="116">
        <f t="shared" si="4"/>
        <v>18</v>
      </c>
      <c r="AJ16" s="116">
        <f t="shared" si="4"/>
        <v>18</v>
      </c>
      <c r="AK16" s="116">
        <f t="shared" si="4"/>
        <v>18</v>
      </c>
      <c r="AL16" s="116">
        <f t="shared" si="4"/>
        <v>18</v>
      </c>
      <c r="AM16" s="116">
        <f t="shared" si="4"/>
        <v>18</v>
      </c>
      <c r="AN16" s="116">
        <f t="shared" si="4"/>
        <v>18</v>
      </c>
      <c r="AO16" s="116">
        <f t="shared" si="4"/>
        <v>18</v>
      </c>
      <c r="AP16" s="140"/>
      <c r="AQ16" s="140"/>
      <c r="AR16" s="140"/>
      <c r="AS16" s="140"/>
      <c r="AT16" s="116">
        <f t="shared" si="4"/>
        <v>18</v>
      </c>
      <c r="AU16" s="147"/>
      <c r="AV16" s="45">
        <f>SUM(X16:AU16)</f>
        <v>342</v>
      </c>
      <c r="AW16" s="42"/>
      <c r="AX16" s="43"/>
      <c r="AY16" s="43"/>
      <c r="AZ16" s="43"/>
      <c r="BA16" s="43"/>
      <c r="BB16" s="43"/>
      <c r="BC16" s="43"/>
      <c r="BD16" s="44">
        <f t="shared" si="2"/>
        <v>522</v>
      </c>
      <c r="BE16" s="6"/>
    </row>
    <row r="17" spans="1:57" ht="26.25" customHeight="1">
      <c r="A17" s="297"/>
      <c r="B17" s="345" t="s">
        <v>42</v>
      </c>
      <c r="C17" s="345" t="s">
        <v>96</v>
      </c>
      <c r="D17" s="117" t="s">
        <v>17</v>
      </c>
      <c r="E17" s="118">
        <f>SUM(E19,E21,E23)</f>
        <v>10</v>
      </c>
      <c r="F17" s="118">
        <f aca="true" t="shared" si="5" ref="F17:N17">SUM(F19,F21,F23)</f>
        <v>8</v>
      </c>
      <c r="G17" s="118">
        <f t="shared" si="5"/>
        <v>10</v>
      </c>
      <c r="H17" s="118">
        <f t="shared" si="5"/>
        <v>8</v>
      </c>
      <c r="I17" s="118">
        <f t="shared" si="5"/>
        <v>10</v>
      </c>
      <c r="J17" s="118">
        <f t="shared" si="5"/>
        <v>8</v>
      </c>
      <c r="K17" s="118">
        <f t="shared" si="5"/>
        <v>10</v>
      </c>
      <c r="L17" s="118">
        <f t="shared" si="5"/>
        <v>8</v>
      </c>
      <c r="M17" s="118">
        <f t="shared" si="5"/>
        <v>10</v>
      </c>
      <c r="N17" s="118">
        <f t="shared" si="5"/>
        <v>8</v>
      </c>
      <c r="O17" s="141"/>
      <c r="P17" s="141"/>
      <c r="Q17" s="141"/>
      <c r="R17" s="141"/>
      <c r="S17" s="141"/>
      <c r="T17" s="141"/>
      <c r="U17" s="49"/>
      <c r="V17" s="50">
        <f>SUM(E17:T17)</f>
        <v>90</v>
      </c>
      <c r="W17" s="39"/>
      <c r="X17" s="118">
        <f aca="true" t="shared" si="6" ref="X17:AT17">SUM(X19,X21,X23)</f>
        <v>4</v>
      </c>
      <c r="Y17" s="118">
        <f t="shared" si="6"/>
        <v>4</v>
      </c>
      <c r="Z17" s="118">
        <f t="shared" si="6"/>
        <v>4</v>
      </c>
      <c r="AA17" s="118">
        <f t="shared" si="6"/>
        <v>4</v>
      </c>
      <c r="AB17" s="118">
        <f t="shared" si="6"/>
        <v>4</v>
      </c>
      <c r="AC17" s="118">
        <f t="shared" si="6"/>
        <v>4</v>
      </c>
      <c r="AD17" s="118">
        <f t="shared" si="6"/>
        <v>4</v>
      </c>
      <c r="AE17" s="118">
        <f t="shared" si="6"/>
        <v>4</v>
      </c>
      <c r="AF17" s="118">
        <f t="shared" si="6"/>
        <v>4</v>
      </c>
      <c r="AG17" s="118">
        <f t="shared" si="6"/>
        <v>4</v>
      </c>
      <c r="AH17" s="118">
        <f t="shared" si="6"/>
        <v>4</v>
      </c>
      <c r="AI17" s="118">
        <f t="shared" si="6"/>
        <v>4</v>
      </c>
      <c r="AJ17" s="118">
        <f t="shared" si="6"/>
        <v>4</v>
      </c>
      <c r="AK17" s="118">
        <f t="shared" si="6"/>
        <v>4</v>
      </c>
      <c r="AL17" s="118">
        <f t="shared" si="6"/>
        <v>4</v>
      </c>
      <c r="AM17" s="118">
        <f t="shared" si="6"/>
        <v>4</v>
      </c>
      <c r="AN17" s="118">
        <f t="shared" si="6"/>
        <v>4</v>
      </c>
      <c r="AO17" s="118">
        <f t="shared" si="6"/>
        <v>4</v>
      </c>
      <c r="AP17" s="141"/>
      <c r="AQ17" s="141"/>
      <c r="AR17" s="141"/>
      <c r="AS17" s="141"/>
      <c r="AT17" s="118">
        <f t="shared" si="6"/>
        <v>4</v>
      </c>
      <c r="AU17" s="60"/>
      <c r="AV17" s="52">
        <f aca="true" t="shared" si="7" ref="AV17:AV25">SUM(X17:AU17)</f>
        <v>76</v>
      </c>
      <c r="AW17" s="42"/>
      <c r="AX17" s="43"/>
      <c r="AY17" s="43"/>
      <c r="AZ17" s="43"/>
      <c r="BA17" s="43"/>
      <c r="BB17" s="43"/>
      <c r="BC17" s="43"/>
      <c r="BD17" s="44">
        <f t="shared" si="2"/>
        <v>166</v>
      </c>
      <c r="BE17" s="6"/>
    </row>
    <row r="18" spans="1:57" ht="17.25" customHeight="1">
      <c r="A18" s="297"/>
      <c r="B18" s="345"/>
      <c r="C18" s="345"/>
      <c r="D18" s="117" t="s">
        <v>97</v>
      </c>
      <c r="E18" s="118">
        <f>SUM(E20,E22,E24)</f>
        <v>4</v>
      </c>
      <c r="F18" s="118">
        <f aca="true" t="shared" si="8" ref="F18:N18">SUM(F20,F22,F24)</f>
        <v>5</v>
      </c>
      <c r="G18" s="118">
        <f t="shared" si="8"/>
        <v>4</v>
      </c>
      <c r="H18" s="118">
        <f t="shared" si="8"/>
        <v>5</v>
      </c>
      <c r="I18" s="118">
        <f t="shared" si="8"/>
        <v>4</v>
      </c>
      <c r="J18" s="118">
        <f t="shared" si="8"/>
        <v>5</v>
      </c>
      <c r="K18" s="118">
        <f t="shared" si="8"/>
        <v>4</v>
      </c>
      <c r="L18" s="118">
        <f t="shared" si="8"/>
        <v>5</v>
      </c>
      <c r="M18" s="118">
        <f t="shared" si="8"/>
        <v>4</v>
      </c>
      <c r="N18" s="118">
        <f t="shared" si="8"/>
        <v>5</v>
      </c>
      <c r="O18" s="141"/>
      <c r="P18" s="141"/>
      <c r="Q18" s="141"/>
      <c r="R18" s="141"/>
      <c r="S18" s="141"/>
      <c r="T18" s="141"/>
      <c r="U18" s="49"/>
      <c r="V18" s="50">
        <f>SUM(E18:T18)</f>
        <v>45</v>
      </c>
      <c r="W18" s="39"/>
      <c r="X18" s="118">
        <f>SUM(X20,X22,X24)</f>
        <v>2</v>
      </c>
      <c r="Y18" s="118">
        <f aca="true" t="shared" si="9" ref="Y18:AT18">SUM(Y20,Y22,Y24)</f>
        <v>2</v>
      </c>
      <c r="Z18" s="118">
        <f t="shared" si="9"/>
        <v>2</v>
      </c>
      <c r="AA18" s="118">
        <f t="shared" si="9"/>
        <v>2</v>
      </c>
      <c r="AB18" s="118">
        <f t="shared" si="9"/>
        <v>2</v>
      </c>
      <c r="AC18" s="118">
        <f t="shared" si="9"/>
        <v>2</v>
      </c>
      <c r="AD18" s="118">
        <f t="shared" si="9"/>
        <v>2</v>
      </c>
      <c r="AE18" s="118">
        <f t="shared" si="9"/>
        <v>2</v>
      </c>
      <c r="AF18" s="118">
        <f t="shared" si="9"/>
        <v>2</v>
      </c>
      <c r="AG18" s="118">
        <f t="shared" si="9"/>
        <v>2</v>
      </c>
      <c r="AH18" s="118">
        <f t="shared" si="9"/>
        <v>2</v>
      </c>
      <c r="AI18" s="118">
        <f t="shared" si="9"/>
        <v>2</v>
      </c>
      <c r="AJ18" s="118">
        <f t="shared" si="9"/>
        <v>2</v>
      </c>
      <c r="AK18" s="118">
        <f t="shared" si="9"/>
        <v>2</v>
      </c>
      <c r="AL18" s="118">
        <f t="shared" si="9"/>
        <v>2</v>
      </c>
      <c r="AM18" s="118">
        <f t="shared" si="9"/>
        <v>2</v>
      </c>
      <c r="AN18" s="118">
        <f t="shared" si="9"/>
        <v>2</v>
      </c>
      <c r="AO18" s="118">
        <f t="shared" si="9"/>
        <v>2</v>
      </c>
      <c r="AP18" s="141"/>
      <c r="AQ18" s="141"/>
      <c r="AR18" s="141"/>
      <c r="AS18" s="141"/>
      <c r="AT18" s="118">
        <f t="shared" si="9"/>
        <v>2</v>
      </c>
      <c r="AU18" s="60"/>
      <c r="AV18" s="52">
        <f t="shared" si="7"/>
        <v>38</v>
      </c>
      <c r="AW18" s="42"/>
      <c r="AX18" s="43"/>
      <c r="AY18" s="43"/>
      <c r="AZ18" s="43"/>
      <c r="BA18" s="43"/>
      <c r="BB18" s="43"/>
      <c r="BC18" s="43"/>
      <c r="BD18" s="44">
        <f t="shared" si="2"/>
        <v>83</v>
      </c>
      <c r="BE18" s="6"/>
    </row>
    <row r="19" spans="1:57" ht="15.75">
      <c r="A19" s="297"/>
      <c r="B19" s="322" t="s">
        <v>75</v>
      </c>
      <c r="C19" s="323" t="s">
        <v>173</v>
      </c>
      <c r="D19" s="108" t="s">
        <v>17</v>
      </c>
      <c r="E19" s="56">
        <v>6</v>
      </c>
      <c r="F19" s="56">
        <v>4</v>
      </c>
      <c r="G19" s="56">
        <v>6</v>
      </c>
      <c r="H19" s="56">
        <v>4</v>
      </c>
      <c r="I19" s="56">
        <v>6</v>
      </c>
      <c r="J19" s="56">
        <v>4</v>
      </c>
      <c r="K19" s="56">
        <v>6</v>
      </c>
      <c r="L19" s="56">
        <v>4</v>
      </c>
      <c r="M19" s="56">
        <v>6</v>
      </c>
      <c r="N19" s="56">
        <v>4</v>
      </c>
      <c r="O19" s="111"/>
      <c r="P19" s="111"/>
      <c r="Q19" s="111"/>
      <c r="R19" s="111"/>
      <c r="S19" s="111"/>
      <c r="T19" s="111"/>
      <c r="U19" s="56"/>
      <c r="V19" s="57">
        <f>SUM(E19:U19)</f>
        <v>50</v>
      </c>
      <c r="W19" s="39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111"/>
      <c r="AQ19" s="111"/>
      <c r="AR19" s="111"/>
      <c r="AS19" s="111"/>
      <c r="AT19" s="56"/>
      <c r="AU19" s="60"/>
      <c r="AV19" s="61">
        <f t="shared" si="7"/>
        <v>0</v>
      </c>
      <c r="AW19" s="42"/>
      <c r="AX19" s="43"/>
      <c r="AY19" s="43"/>
      <c r="AZ19" s="43"/>
      <c r="BA19" s="43"/>
      <c r="BB19" s="43"/>
      <c r="BC19" s="43"/>
      <c r="BD19" s="44">
        <f t="shared" si="2"/>
        <v>50</v>
      </c>
      <c r="BE19" s="6"/>
    </row>
    <row r="20" spans="1:57" ht="15.75">
      <c r="A20" s="297"/>
      <c r="B20" s="322"/>
      <c r="C20" s="323"/>
      <c r="D20" s="108" t="s">
        <v>18</v>
      </c>
      <c r="E20" s="56">
        <v>2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56">
        <v>2</v>
      </c>
      <c r="O20" s="111"/>
      <c r="P20" s="111"/>
      <c r="Q20" s="111"/>
      <c r="R20" s="111"/>
      <c r="S20" s="111"/>
      <c r="T20" s="111"/>
      <c r="U20" s="56"/>
      <c r="V20" s="57">
        <f>SUM(E20:U20)</f>
        <v>20</v>
      </c>
      <c r="W20" s="39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111"/>
      <c r="AQ20" s="111"/>
      <c r="AR20" s="111"/>
      <c r="AS20" s="111"/>
      <c r="AT20" s="37"/>
      <c r="AU20" s="60"/>
      <c r="AV20" s="61">
        <f t="shared" si="7"/>
        <v>0</v>
      </c>
      <c r="AW20" s="42"/>
      <c r="AX20" s="43"/>
      <c r="AY20" s="43"/>
      <c r="AZ20" s="43"/>
      <c r="BA20" s="43"/>
      <c r="BB20" s="43"/>
      <c r="BC20" s="43"/>
      <c r="BD20" s="44">
        <f t="shared" si="2"/>
        <v>20</v>
      </c>
      <c r="BE20" s="6"/>
    </row>
    <row r="21" spans="1:57" ht="15.75">
      <c r="A21" s="297"/>
      <c r="B21" s="318" t="s">
        <v>45</v>
      </c>
      <c r="C21" s="313" t="s">
        <v>103</v>
      </c>
      <c r="D21" s="108" t="s">
        <v>17</v>
      </c>
      <c r="E21" s="56">
        <v>2</v>
      </c>
      <c r="F21" s="56">
        <v>2</v>
      </c>
      <c r="G21" s="56">
        <v>2</v>
      </c>
      <c r="H21" s="56">
        <v>2</v>
      </c>
      <c r="I21" s="56">
        <v>2</v>
      </c>
      <c r="J21" s="56">
        <v>2</v>
      </c>
      <c r="K21" s="56">
        <v>2</v>
      </c>
      <c r="L21" s="56">
        <v>2</v>
      </c>
      <c r="M21" s="56">
        <v>2</v>
      </c>
      <c r="N21" s="56">
        <v>2</v>
      </c>
      <c r="O21" s="111"/>
      <c r="P21" s="111"/>
      <c r="Q21" s="111"/>
      <c r="R21" s="111"/>
      <c r="S21" s="111"/>
      <c r="T21" s="111"/>
      <c r="U21" s="56"/>
      <c r="V21" s="57">
        <f>SUM(E21:U21)</f>
        <v>20</v>
      </c>
      <c r="W21" s="39"/>
      <c r="X21" s="56">
        <v>2</v>
      </c>
      <c r="Y21" s="56">
        <v>2</v>
      </c>
      <c r="Z21" s="56">
        <v>2</v>
      </c>
      <c r="AA21" s="56">
        <v>2</v>
      </c>
      <c r="AB21" s="56">
        <v>2</v>
      </c>
      <c r="AC21" s="56">
        <v>2</v>
      </c>
      <c r="AD21" s="56">
        <v>2</v>
      </c>
      <c r="AE21" s="56">
        <v>2</v>
      </c>
      <c r="AF21" s="56">
        <v>2</v>
      </c>
      <c r="AG21" s="56">
        <v>2</v>
      </c>
      <c r="AH21" s="56">
        <v>2</v>
      </c>
      <c r="AI21" s="56">
        <v>2</v>
      </c>
      <c r="AJ21" s="56">
        <v>2</v>
      </c>
      <c r="AK21" s="56">
        <v>2</v>
      </c>
      <c r="AL21" s="56">
        <v>2</v>
      </c>
      <c r="AM21" s="56">
        <v>2</v>
      </c>
      <c r="AN21" s="56">
        <v>2</v>
      </c>
      <c r="AO21" s="56">
        <v>2</v>
      </c>
      <c r="AP21" s="111"/>
      <c r="AQ21" s="111"/>
      <c r="AR21" s="111"/>
      <c r="AS21" s="111"/>
      <c r="AT21" s="37">
        <v>2</v>
      </c>
      <c r="AU21" s="60"/>
      <c r="AV21" s="61">
        <f t="shared" si="7"/>
        <v>38</v>
      </c>
      <c r="AW21" s="42"/>
      <c r="AX21" s="43"/>
      <c r="AY21" s="43"/>
      <c r="AZ21" s="43"/>
      <c r="BA21" s="43"/>
      <c r="BB21" s="43"/>
      <c r="BC21" s="43"/>
      <c r="BD21" s="44">
        <f t="shared" si="2"/>
        <v>58</v>
      </c>
      <c r="BE21" s="6"/>
    </row>
    <row r="22" spans="1:57" ht="15.75">
      <c r="A22" s="297"/>
      <c r="B22" s="319"/>
      <c r="C22" s="314"/>
      <c r="D22" s="108" t="s">
        <v>18</v>
      </c>
      <c r="E22" s="56"/>
      <c r="F22" s="56">
        <v>1</v>
      </c>
      <c r="G22" s="56"/>
      <c r="H22" s="56">
        <v>1</v>
      </c>
      <c r="I22" s="56"/>
      <c r="J22" s="56">
        <v>1</v>
      </c>
      <c r="K22" s="56"/>
      <c r="L22" s="56">
        <v>1</v>
      </c>
      <c r="M22" s="56"/>
      <c r="N22" s="56">
        <v>1</v>
      </c>
      <c r="O22" s="111"/>
      <c r="P22" s="111"/>
      <c r="Q22" s="111"/>
      <c r="R22" s="111"/>
      <c r="S22" s="111"/>
      <c r="T22" s="111"/>
      <c r="U22" s="56"/>
      <c r="V22" s="57">
        <f>SUM(E22:U22)</f>
        <v>5</v>
      </c>
      <c r="W22" s="39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111"/>
      <c r="AQ22" s="111"/>
      <c r="AR22" s="111"/>
      <c r="AS22" s="111"/>
      <c r="AT22" s="37"/>
      <c r="AU22" s="60"/>
      <c r="AV22" s="61">
        <f t="shared" si="7"/>
        <v>0</v>
      </c>
      <c r="AW22" s="42"/>
      <c r="AX22" s="43"/>
      <c r="AY22" s="43"/>
      <c r="AZ22" s="43"/>
      <c r="BA22" s="43"/>
      <c r="BB22" s="43"/>
      <c r="BC22" s="43"/>
      <c r="BD22" s="44">
        <f t="shared" si="2"/>
        <v>5</v>
      </c>
      <c r="BE22" s="6"/>
    </row>
    <row r="23" spans="1:57" ht="18.75" customHeight="1">
      <c r="A23" s="297"/>
      <c r="B23" s="84" t="s">
        <v>41</v>
      </c>
      <c r="C23" s="313" t="s">
        <v>104</v>
      </c>
      <c r="D23" s="108" t="s">
        <v>17</v>
      </c>
      <c r="E23" s="56">
        <v>2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2</v>
      </c>
      <c r="N23" s="56">
        <v>2</v>
      </c>
      <c r="O23" s="111"/>
      <c r="P23" s="111"/>
      <c r="Q23" s="111"/>
      <c r="R23" s="111"/>
      <c r="S23" s="111"/>
      <c r="T23" s="111"/>
      <c r="U23" s="49"/>
      <c r="V23" s="132">
        <f>SUM(E23:T23)</f>
        <v>20</v>
      </c>
      <c r="W23" s="39"/>
      <c r="X23" s="56">
        <v>2</v>
      </c>
      <c r="Y23" s="56">
        <v>2</v>
      </c>
      <c r="Z23" s="56">
        <v>2</v>
      </c>
      <c r="AA23" s="56">
        <v>2</v>
      </c>
      <c r="AB23" s="56">
        <v>2</v>
      </c>
      <c r="AC23" s="56">
        <v>2</v>
      </c>
      <c r="AD23" s="56">
        <v>2</v>
      </c>
      <c r="AE23" s="56">
        <v>2</v>
      </c>
      <c r="AF23" s="56">
        <v>2</v>
      </c>
      <c r="AG23" s="56">
        <v>2</v>
      </c>
      <c r="AH23" s="56">
        <v>2</v>
      </c>
      <c r="AI23" s="56">
        <v>2</v>
      </c>
      <c r="AJ23" s="56">
        <v>2</v>
      </c>
      <c r="AK23" s="56">
        <v>2</v>
      </c>
      <c r="AL23" s="56">
        <v>2</v>
      </c>
      <c r="AM23" s="56">
        <v>2</v>
      </c>
      <c r="AN23" s="56">
        <v>2</v>
      </c>
      <c r="AO23" s="56">
        <v>2</v>
      </c>
      <c r="AP23" s="111"/>
      <c r="AQ23" s="111"/>
      <c r="AR23" s="111"/>
      <c r="AS23" s="111"/>
      <c r="AT23" s="37">
        <v>2</v>
      </c>
      <c r="AU23" s="60"/>
      <c r="AV23" s="61">
        <f t="shared" si="7"/>
        <v>38</v>
      </c>
      <c r="AW23" s="42"/>
      <c r="AX23" s="43"/>
      <c r="AY23" s="43"/>
      <c r="AZ23" s="43"/>
      <c r="BA23" s="43"/>
      <c r="BB23" s="43"/>
      <c r="BC23" s="43"/>
      <c r="BD23" s="44">
        <f t="shared" si="2"/>
        <v>58</v>
      </c>
      <c r="BE23" s="6"/>
    </row>
    <row r="24" spans="1:57" ht="15.75">
      <c r="A24" s="297"/>
      <c r="B24" s="84"/>
      <c r="C24" s="314"/>
      <c r="D24" s="108" t="s">
        <v>18</v>
      </c>
      <c r="E24" s="56">
        <v>2</v>
      </c>
      <c r="F24" s="56">
        <v>2</v>
      </c>
      <c r="G24" s="56">
        <v>2</v>
      </c>
      <c r="H24" s="56">
        <v>2</v>
      </c>
      <c r="I24" s="56">
        <v>2</v>
      </c>
      <c r="J24" s="56">
        <v>2</v>
      </c>
      <c r="K24" s="56">
        <v>2</v>
      </c>
      <c r="L24" s="56">
        <v>2</v>
      </c>
      <c r="M24" s="56">
        <v>2</v>
      </c>
      <c r="N24" s="56">
        <v>2</v>
      </c>
      <c r="O24" s="111"/>
      <c r="P24" s="111"/>
      <c r="Q24" s="111"/>
      <c r="R24" s="111"/>
      <c r="S24" s="111"/>
      <c r="T24" s="111"/>
      <c r="U24" s="49"/>
      <c r="V24" s="132">
        <f>SUM(E24:T24)</f>
        <v>20</v>
      </c>
      <c r="W24" s="65"/>
      <c r="X24" s="56">
        <v>2</v>
      </c>
      <c r="Y24" s="56">
        <v>2</v>
      </c>
      <c r="Z24" s="56">
        <v>2</v>
      </c>
      <c r="AA24" s="56">
        <v>2</v>
      </c>
      <c r="AB24" s="56">
        <v>2</v>
      </c>
      <c r="AC24" s="56">
        <v>2</v>
      </c>
      <c r="AD24" s="56">
        <v>2</v>
      </c>
      <c r="AE24" s="56">
        <v>2</v>
      </c>
      <c r="AF24" s="56">
        <v>2</v>
      </c>
      <c r="AG24" s="56">
        <v>2</v>
      </c>
      <c r="AH24" s="56">
        <v>2</v>
      </c>
      <c r="AI24" s="56">
        <v>2</v>
      </c>
      <c r="AJ24" s="56">
        <v>2</v>
      </c>
      <c r="AK24" s="56">
        <v>2</v>
      </c>
      <c r="AL24" s="56">
        <v>2</v>
      </c>
      <c r="AM24" s="56">
        <v>2</v>
      </c>
      <c r="AN24" s="56">
        <v>2</v>
      </c>
      <c r="AO24" s="56">
        <v>2</v>
      </c>
      <c r="AP24" s="111"/>
      <c r="AQ24" s="111"/>
      <c r="AR24" s="111"/>
      <c r="AS24" s="111"/>
      <c r="AT24" s="37">
        <v>2</v>
      </c>
      <c r="AU24" s="60"/>
      <c r="AV24" s="61">
        <f t="shared" si="7"/>
        <v>38</v>
      </c>
      <c r="AW24" s="42"/>
      <c r="AX24" s="43"/>
      <c r="AY24" s="43"/>
      <c r="AZ24" s="43"/>
      <c r="BA24" s="43"/>
      <c r="BB24" s="43"/>
      <c r="BC24" s="43"/>
      <c r="BD24" s="44">
        <f t="shared" si="2"/>
        <v>58</v>
      </c>
      <c r="BE24" s="6"/>
    </row>
    <row r="25" spans="1:57" ht="21.75" customHeight="1">
      <c r="A25" s="297"/>
      <c r="B25" s="346" t="s">
        <v>43</v>
      </c>
      <c r="C25" s="346" t="s">
        <v>172</v>
      </c>
      <c r="D25" s="119" t="s">
        <v>17</v>
      </c>
      <c r="E25" s="120">
        <f>SUM(E27)</f>
        <v>6</v>
      </c>
      <c r="F25" s="120">
        <f aca="true" t="shared" si="10" ref="F25:N25">SUM(F27)</f>
        <v>8</v>
      </c>
      <c r="G25" s="120">
        <f t="shared" si="10"/>
        <v>6</v>
      </c>
      <c r="H25" s="120">
        <f t="shared" si="10"/>
        <v>8</v>
      </c>
      <c r="I25" s="120">
        <f t="shared" si="10"/>
        <v>6</v>
      </c>
      <c r="J25" s="120">
        <f t="shared" si="10"/>
        <v>8</v>
      </c>
      <c r="K25" s="120">
        <f t="shared" si="10"/>
        <v>6</v>
      </c>
      <c r="L25" s="120">
        <f t="shared" si="10"/>
        <v>8</v>
      </c>
      <c r="M25" s="120">
        <f t="shared" si="10"/>
        <v>6</v>
      </c>
      <c r="N25" s="120">
        <f t="shared" si="10"/>
        <v>8</v>
      </c>
      <c r="O25" s="215"/>
      <c r="P25" s="215"/>
      <c r="Q25" s="215"/>
      <c r="R25" s="215"/>
      <c r="S25" s="215"/>
      <c r="T25" s="215"/>
      <c r="U25" s="56"/>
      <c r="V25" s="57">
        <f>SUM(E25:U25)</f>
        <v>70</v>
      </c>
      <c r="W25" s="67"/>
      <c r="X25" s="120">
        <f>SUM(X27)</f>
        <v>0</v>
      </c>
      <c r="Y25" s="120">
        <f aca="true" t="shared" si="11" ref="Y25:AT25">SUM(Y27)</f>
        <v>0</v>
      </c>
      <c r="Z25" s="120">
        <f t="shared" si="11"/>
        <v>0</v>
      </c>
      <c r="AA25" s="120">
        <f t="shared" si="11"/>
        <v>0</v>
      </c>
      <c r="AB25" s="120">
        <f t="shared" si="11"/>
        <v>0</v>
      </c>
      <c r="AC25" s="120">
        <f t="shared" si="11"/>
        <v>0</v>
      </c>
      <c r="AD25" s="120">
        <f t="shared" si="11"/>
        <v>0</v>
      </c>
      <c r="AE25" s="120">
        <f t="shared" si="11"/>
        <v>0</v>
      </c>
      <c r="AF25" s="120">
        <f t="shared" si="11"/>
        <v>0</v>
      </c>
      <c r="AG25" s="120">
        <f t="shared" si="11"/>
        <v>0</v>
      </c>
      <c r="AH25" s="120">
        <f t="shared" si="11"/>
        <v>0</v>
      </c>
      <c r="AI25" s="120">
        <f t="shared" si="11"/>
        <v>0</v>
      </c>
      <c r="AJ25" s="120">
        <f t="shared" si="11"/>
        <v>0</v>
      </c>
      <c r="AK25" s="120">
        <f t="shared" si="11"/>
        <v>0</v>
      </c>
      <c r="AL25" s="120">
        <f t="shared" si="11"/>
        <v>0</v>
      </c>
      <c r="AM25" s="120">
        <f t="shared" si="11"/>
        <v>0</v>
      </c>
      <c r="AN25" s="120">
        <f t="shared" si="11"/>
        <v>0</v>
      </c>
      <c r="AO25" s="120">
        <f t="shared" si="11"/>
        <v>0</v>
      </c>
      <c r="AP25" s="215"/>
      <c r="AQ25" s="215"/>
      <c r="AR25" s="215"/>
      <c r="AS25" s="215"/>
      <c r="AT25" s="120">
        <f t="shared" si="11"/>
        <v>0</v>
      </c>
      <c r="AU25" s="49"/>
      <c r="AV25" s="61">
        <f t="shared" si="7"/>
        <v>0</v>
      </c>
      <c r="AW25" s="42"/>
      <c r="AX25" s="43"/>
      <c r="AY25" s="43"/>
      <c r="AZ25" s="43"/>
      <c r="BA25" s="43"/>
      <c r="BB25" s="43"/>
      <c r="BC25" s="43"/>
      <c r="BD25" s="44">
        <f t="shared" si="2"/>
        <v>70</v>
      </c>
      <c r="BE25" s="6"/>
    </row>
    <row r="26" spans="1:57" ht="20.25" customHeight="1">
      <c r="A26" s="297"/>
      <c r="B26" s="347"/>
      <c r="C26" s="347"/>
      <c r="D26" s="119" t="s">
        <v>97</v>
      </c>
      <c r="E26" s="120">
        <f>SUM(E28)</f>
        <v>5</v>
      </c>
      <c r="F26" s="120">
        <f aca="true" t="shared" si="12" ref="F26:N26">SUM(F28)</f>
        <v>2</v>
      </c>
      <c r="G26" s="120">
        <f t="shared" si="12"/>
        <v>5</v>
      </c>
      <c r="H26" s="120">
        <f t="shared" si="12"/>
        <v>2</v>
      </c>
      <c r="I26" s="120">
        <f t="shared" si="12"/>
        <v>5</v>
      </c>
      <c r="J26" s="120">
        <f t="shared" si="12"/>
        <v>2</v>
      </c>
      <c r="K26" s="120">
        <f t="shared" si="12"/>
        <v>5</v>
      </c>
      <c r="L26" s="120">
        <f t="shared" si="12"/>
        <v>2</v>
      </c>
      <c r="M26" s="120">
        <f t="shared" si="12"/>
        <v>5</v>
      </c>
      <c r="N26" s="120">
        <f t="shared" si="12"/>
        <v>2</v>
      </c>
      <c r="O26" s="215"/>
      <c r="P26" s="215"/>
      <c r="Q26" s="215"/>
      <c r="R26" s="215"/>
      <c r="S26" s="215"/>
      <c r="T26" s="215"/>
      <c r="U26" s="56"/>
      <c r="V26" s="57">
        <f>SUM(E26:U26)</f>
        <v>35</v>
      </c>
      <c r="W26" s="65"/>
      <c r="X26" s="120">
        <f>SUM(X28)</f>
        <v>0</v>
      </c>
      <c r="Y26" s="120">
        <f aca="true" t="shared" si="13" ref="Y26:AT26">SUM(Y28)</f>
        <v>0</v>
      </c>
      <c r="Z26" s="120">
        <f t="shared" si="13"/>
        <v>0</v>
      </c>
      <c r="AA26" s="120">
        <f t="shared" si="13"/>
        <v>0</v>
      </c>
      <c r="AB26" s="120">
        <f t="shared" si="13"/>
        <v>0</v>
      </c>
      <c r="AC26" s="120">
        <f t="shared" si="13"/>
        <v>0</v>
      </c>
      <c r="AD26" s="120">
        <f t="shared" si="13"/>
        <v>0</v>
      </c>
      <c r="AE26" s="120">
        <f t="shared" si="13"/>
        <v>0</v>
      </c>
      <c r="AF26" s="120">
        <f t="shared" si="13"/>
        <v>0</v>
      </c>
      <c r="AG26" s="120">
        <f t="shared" si="13"/>
        <v>0</v>
      </c>
      <c r="AH26" s="120">
        <f t="shared" si="13"/>
        <v>0</v>
      </c>
      <c r="AI26" s="120">
        <f t="shared" si="13"/>
        <v>0</v>
      </c>
      <c r="AJ26" s="120">
        <f t="shared" si="13"/>
        <v>0</v>
      </c>
      <c r="AK26" s="120">
        <f t="shared" si="13"/>
        <v>0</v>
      </c>
      <c r="AL26" s="120">
        <f t="shared" si="13"/>
        <v>0</v>
      </c>
      <c r="AM26" s="120">
        <f t="shared" si="13"/>
        <v>0</v>
      </c>
      <c r="AN26" s="120">
        <f t="shared" si="13"/>
        <v>0</v>
      </c>
      <c r="AO26" s="120">
        <f t="shared" si="13"/>
        <v>0</v>
      </c>
      <c r="AP26" s="215"/>
      <c r="AQ26" s="215"/>
      <c r="AR26" s="215"/>
      <c r="AS26" s="215"/>
      <c r="AT26" s="120">
        <f t="shared" si="13"/>
        <v>0</v>
      </c>
      <c r="AU26" s="49"/>
      <c r="AV26" s="61">
        <f aca="true" t="shared" si="14" ref="AV26:AV36">SUM(X26:AU26)</f>
        <v>0</v>
      </c>
      <c r="AW26" s="42"/>
      <c r="AX26" s="43"/>
      <c r="AY26" s="43"/>
      <c r="AZ26" s="43"/>
      <c r="BA26" s="43"/>
      <c r="BB26" s="43"/>
      <c r="BC26" s="43"/>
      <c r="BD26" s="44">
        <f t="shared" si="2"/>
        <v>35</v>
      </c>
      <c r="BE26" s="6"/>
    </row>
    <row r="27" spans="1:57" ht="15.75">
      <c r="A27" s="297"/>
      <c r="B27" s="318" t="s">
        <v>115</v>
      </c>
      <c r="C27" s="313" t="s">
        <v>52</v>
      </c>
      <c r="D27" s="108" t="s">
        <v>17</v>
      </c>
      <c r="E27" s="27">
        <v>6</v>
      </c>
      <c r="F27" s="27">
        <v>8</v>
      </c>
      <c r="G27" s="27">
        <v>6</v>
      </c>
      <c r="H27" s="27">
        <v>8</v>
      </c>
      <c r="I27" s="27">
        <v>6</v>
      </c>
      <c r="J27" s="27">
        <v>8</v>
      </c>
      <c r="K27" s="27">
        <v>6</v>
      </c>
      <c r="L27" s="27">
        <v>8</v>
      </c>
      <c r="M27" s="27">
        <v>6</v>
      </c>
      <c r="N27" s="27">
        <v>8</v>
      </c>
      <c r="O27" s="113"/>
      <c r="P27" s="113"/>
      <c r="Q27" s="113"/>
      <c r="R27" s="113"/>
      <c r="S27" s="113"/>
      <c r="T27" s="113"/>
      <c r="U27" s="70"/>
      <c r="V27" s="57">
        <f>SUM(E27:T27)</f>
        <v>70</v>
      </c>
      <c r="W27" s="39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111"/>
      <c r="AQ27" s="111"/>
      <c r="AR27" s="111"/>
      <c r="AS27" s="111"/>
      <c r="AT27" s="56"/>
      <c r="AU27" s="60"/>
      <c r="AV27" s="61">
        <f t="shared" si="14"/>
        <v>0</v>
      </c>
      <c r="AW27" s="42"/>
      <c r="AX27" s="43"/>
      <c r="AY27" s="43"/>
      <c r="AZ27" s="43"/>
      <c r="BA27" s="43"/>
      <c r="BB27" s="43"/>
      <c r="BC27" s="43"/>
      <c r="BD27" s="44">
        <f t="shared" si="2"/>
        <v>70</v>
      </c>
      <c r="BE27" s="6"/>
    </row>
    <row r="28" spans="1:57" ht="15.75">
      <c r="A28" s="297"/>
      <c r="B28" s="319"/>
      <c r="C28" s="314"/>
      <c r="D28" s="108" t="s">
        <v>18</v>
      </c>
      <c r="E28" s="27">
        <v>5</v>
      </c>
      <c r="F28" s="27">
        <v>2</v>
      </c>
      <c r="G28" s="27">
        <v>5</v>
      </c>
      <c r="H28" s="27">
        <v>2</v>
      </c>
      <c r="I28" s="27">
        <v>5</v>
      </c>
      <c r="J28" s="27">
        <v>2</v>
      </c>
      <c r="K28" s="27">
        <v>5</v>
      </c>
      <c r="L28" s="27">
        <v>2</v>
      </c>
      <c r="M28" s="27">
        <v>5</v>
      </c>
      <c r="N28" s="27">
        <v>2</v>
      </c>
      <c r="O28" s="113"/>
      <c r="P28" s="113"/>
      <c r="Q28" s="113"/>
      <c r="R28" s="113"/>
      <c r="S28" s="113"/>
      <c r="T28" s="113"/>
      <c r="U28" s="70"/>
      <c r="V28" s="57">
        <f>SUM(E28:T28)</f>
        <v>35</v>
      </c>
      <c r="W28" s="39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112"/>
      <c r="AQ28" s="112"/>
      <c r="AR28" s="112"/>
      <c r="AS28" s="112"/>
      <c r="AT28" s="37"/>
      <c r="AU28" s="70"/>
      <c r="AV28" s="61">
        <f t="shared" si="14"/>
        <v>0</v>
      </c>
      <c r="AW28" s="42"/>
      <c r="AX28" s="43"/>
      <c r="AY28" s="43"/>
      <c r="AZ28" s="43"/>
      <c r="BA28" s="43"/>
      <c r="BB28" s="43"/>
      <c r="BC28" s="43"/>
      <c r="BD28" s="44">
        <f t="shared" si="2"/>
        <v>35</v>
      </c>
      <c r="BE28" s="6"/>
    </row>
    <row r="29" spans="1:57" ht="15.75">
      <c r="A29" s="297"/>
      <c r="B29" s="320" t="s">
        <v>68</v>
      </c>
      <c r="C29" s="320" t="s">
        <v>99</v>
      </c>
      <c r="D29" s="121" t="s">
        <v>17</v>
      </c>
      <c r="E29" s="122">
        <f aca="true" t="shared" si="15" ref="E29:N29">SUM(E31,E41)</f>
        <v>20</v>
      </c>
      <c r="F29" s="122">
        <f t="shared" si="15"/>
        <v>20</v>
      </c>
      <c r="G29" s="122">
        <f t="shared" si="15"/>
        <v>20</v>
      </c>
      <c r="H29" s="122">
        <f t="shared" si="15"/>
        <v>20</v>
      </c>
      <c r="I29" s="122">
        <f t="shared" si="15"/>
        <v>20</v>
      </c>
      <c r="J29" s="122">
        <f t="shared" si="15"/>
        <v>20</v>
      </c>
      <c r="K29" s="122">
        <f t="shared" si="15"/>
        <v>20</v>
      </c>
      <c r="L29" s="122">
        <f t="shared" si="15"/>
        <v>20</v>
      </c>
      <c r="M29" s="122">
        <f t="shared" si="15"/>
        <v>20</v>
      </c>
      <c r="N29" s="122">
        <f t="shared" si="15"/>
        <v>20</v>
      </c>
      <c r="O29" s="142"/>
      <c r="P29" s="142"/>
      <c r="Q29" s="142"/>
      <c r="R29" s="142"/>
      <c r="S29" s="142"/>
      <c r="T29" s="142"/>
      <c r="U29" s="27"/>
      <c r="V29" s="57">
        <f>SUM(E29:T29)</f>
        <v>200</v>
      </c>
      <c r="W29" s="39"/>
      <c r="X29" s="122">
        <f aca="true" t="shared" si="16" ref="X29:AO29">SUM(X31,X41)</f>
        <v>32</v>
      </c>
      <c r="Y29" s="122">
        <f t="shared" si="16"/>
        <v>32</v>
      </c>
      <c r="Z29" s="122">
        <f t="shared" si="16"/>
        <v>32</v>
      </c>
      <c r="AA29" s="122">
        <f t="shared" si="16"/>
        <v>32</v>
      </c>
      <c r="AB29" s="122">
        <f t="shared" si="16"/>
        <v>32</v>
      </c>
      <c r="AC29" s="122">
        <f t="shared" si="16"/>
        <v>32</v>
      </c>
      <c r="AD29" s="122">
        <f t="shared" si="16"/>
        <v>32</v>
      </c>
      <c r="AE29" s="122">
        <f t="shared" si="16"/>
        <v>32</v>
      </c>
      <c r="AF29" s="122">
        <f t="shared" si="16"/>
        <v>32</v>
      </c>
      <c r="AG29" s="122">
        <f t="shared" si="16"/>
        <v>32</v>
      </c>
      <c r="AH29" s="122">
        <f t="shared" si="16"/>
        <v>32</v>
      </c>
      <c r="AI29" s="122">
        <f t="shared" si="16"/>
        <v>32</v>
      </c>
      <c r="AJ29" s="122">
        <f t="shared" si="16"/>
        <v>32</v>
      </c>
      <c r="AK29" s="122">
        <f t="shared" si="16"/>
        <v>32</v>
      </c>
      <c r="AL29" s="122">
        <f t="shared" si="16"/>
        <v>32</v>
      </c>
      <c r="AM29" s="122">
        <f t="shared" si="16"/>
        <v>32</v>
      </c>
      <c r="AN29" s="122">
        <f t="shared" si="16"/>
        <v>32</v>
      </c>
      <c r="AO29" s="122">
        <f t="shared" si="16"/>
        <v>32</v>
      </c>
      <c r="AP29" s="142"/>
      <c r="AQ29" s="142"/>
      <c r="AR29" s="142"/>
      <c r="AS29" s="142"/>
      <c r="AT29" s="122">
        <f>SUM(AT31,AT41)</f>
        <v>32</v>
      </c>
      <c r="AU29" s="60"/>
      <c r="AV29" s="74">
        <f t="shared" si="14"/>
        <v>608</v>
      </c>
      <c r="AW29" s="42"/>
      <c r="AX29" s="43"/>
      <c r="AY29" s="43"/>
      <c r="AZ29" s="43"/>
      <c r="BA29" s="43"/>
      <c r="BB29" s="43"/>
      <c r="BC29" s="43"/>
      <c r="BD29" s="44">
        <f t="shared" si="2"/>
        <v>808</v>
      </c>
      <c r="BE29" s="6"/>
    </row>
    <row r="30" spans="1:57" ht="18.75" customHeight="1">
      <c r="A30" s="297"/>
      <c r="B30" s="321"/>
      <c r="C30" s="321"/>
      <c r="D30" s="121" t="s">
        <v>97</v>
      </c>
      <c r="E30" s="122">
        <f aca="true" t="shared" si="17" ref="E30:N30">SUM(E32,E42)</f>
        <v>9</v>
      </c>
      <c r="F30" s="122">
        <f t="shared" si="17"/>
        <v>11</v>
      </c>
      <c r="G30" s="122">
        <f t="shared" si="17"/>
        <v>9</v>
      </c>
      <c r="H30" s="122">
        <f t="shared" si="17"/>
        <v>11</v>
      </c>
      <c r="I30" s="122">
        <f t="shared" si="17"/>
        <v>9</v>
      </c>
      <c r="J30" s="122">
        <f t="shared" si="17"/>
        <v>11</v>
      </c>
      <c r="K30" s="122">
        <f t="shared" si="17"/>
        <v>9</v>
      </c>
      <c r="L30" s="122">
        <f t="shared" si="17"/>
        <v>11</v>
      </c>
      <c r="M30" s="122">
        <f t="shared" si="17"/>
        <v>9</v>
      </c>
      <c r="N30" s="122">
        <f t="shared" si="17"/>
        <v>11</v>
      </c>
      <c r="O30" s="142"/>
      <c r="P30" s="142"/>
      <c r="Q30" s="142"/>
      <c r="R30" s="142"/>
      <c r="S30" s="142"/>
      <c r="T30" s="142"/>
      <c r="U30" s="27"/>
      <c r="V30" s="57">
        <f>SUM(E30:T30)</f>
        <v>100</v>
      </c>
      <c r="W30" s="39"/>
      <c r="X30" s="122">
        <f aca="true" t="shared" si="18" ref="X30:AO30">SUM(X32,X42)</f>
        <v>16</v>
      </c>
      <c r="Y30" s="122">
        <f t="shared" si="18"/>
        <v>16</v>
      </c>
      <c r="Z30" s="122">
        <f t="shared" si="18"/>
        <v>16</v>
      </c>
      <c r="AA30" s="122">
        <f t="shared" si="18"/>
        <v>16</v>
      </c>
      <c r="AB30" s="122">
        <f t="shared" si="18"/>
        <v>16</v>
      </c>
      <c r="AC30" s="122">
        <f t="shared" si="18"/>
        <v>16</v>
      </c>
      <c r="AD30" s="122">
        <f t="shared" si="18"/>
        <v>16</v>
      </c>
      <c r="AE30" s="122">
        <f t="shared" si="18"/>
        <v>16</v>
      </c>
      <c r="AF30" s="122">
        <f t="shared" si="18"/>
        <v>16</v>
      </c>
      <c r="AG30" s="122">
        <f t="shared" si="18"/>
        <v>16</v>
      </c>
      <c r="AH30" s="122">
        <f t="shared" si="18"/>
        <v>16</v>
      </c>
      <c r="AI30" s="122">
        <f t="shared" si="18"/>
        <v>16</v>
      </c>
      <c r="AJ30" s="122">
        <f t="shared" si="18"/>
        <v>16</v>
      </c>
      <c r="AK30" s="122">
        <f t="shared" si="18"/>
        <v>16</v>
      </c>
      <c r="AL30" s="122">
        <f t="shared" si="18"/>
        <v>16</v>
      </c>
      <c r="AM30" s="122">
        <f t="shared" si="18"/>
        <v>16</v>
      </c>
      <c r="AN30" s="122">
        <f t="shared" si="18"/>
        <v>16</v>
      </c>
      <c r="AO30" s="122">
        <f t="shared" si="18"/>
        <v>16</v>
      </c>
      <c r="AP30" s="142"/>
      <c r="AQ30" s="142"/>
      <c r="AR30" s="142"/>
      <c r="AS30" s="142"/>
      <c r="AT30" s="122">
        <f>SUM(AT32,AT42)</f>
        <v>16</v>
      </c>
      <c r="AU30" s="60"/>
      <c r="AV30" s="74">
        <f t="shared" si="14"/>
        <v>304</v>
      </c>
      <c r="AW30" s="42"/>
      <c r="AX30" s="43"/>
      <c r="AY30" s="43"/>
      <c r="AZ30" s="43"/>
      <c r="BA30" s="43"/>
      <c r="BB30" s="43"/>
      <c r="BC30" s="43"/>
      <c r="BD30" s="44">
        <f t="shared" si="2"/>
        <v>404</v>
      </c>
      <c r="BE30" s="6"/>
    </row>
    <row r="31" spans="1:57" ht="19.5" customHeight="1">
      <c r="A31" s="297"/>
      <c r="B31" s="348" t="s">
        <v>34</v>
      </c>
      <c r="C31" s="348" t="s">
        <v>100</v>
      </c>
      <c r="D31" s="123" t="s">
        <v>17</v>
      </c>
      <c r="E31" s="124">
        <f>SUM(E33,E35,E37,E39)</f>
        <v>8</v>
      </c>
      <c r="F31" s="124">
        <f aca="true" t="shared" si="19" ref="F31:N31">SUM(F33,F35,F37,F39)</f>
        <v>8</v>
      </c>
      <c r="G31" s="124">
        <f t="shared" si="19"/>
        <v>8</v>
      </c>
      <c r="H31" s="124">
        <f t="shared" si="19"/>
        <v>8</v>
      </c>
      <c r="I31" s="124">
        <f t="shared" si="19"/>
        <v>8</v>
      </c>
      <c r="J31" s="124">
        <f t="shared" si="19"/>
        <v>8</v>
      </c>
      <c r="K31" s="124">
        <f t="shared" si="19"/>
        <v>8</v>
      </c>
      <c r="L31" s="124">
        <f t="shared" si="19"/>
        <v>8</v>
      </c>
      <c r="M31" s="124">
        <f t="shared" si="19"/>
        <v>8</v>
      </c>
      <c r="N31" s="124">
        <f t="shared" si="19"/>
        <v>8</v>
      </c>
      <c r="O31" s="113"/>
      <c r="P31" s="113"/>
      <c r="Q31" s="113"/>
      <c r="R31" s="113"/>
      <c r="S31" s="113"/>
      <c r="T31" s="113"/>
      <c r="U31" s="27"/>
      <c r="V31" s="103">
        <f>SUM(E31:T31)</f>
        <v>80</v>
      </c>
      <c r="W31" s="39"/>
      <c r="X31" s="125">
        <f>SUM(X33,X35,X37,X39)</f>
        <v>10</v>
      </c>
      <c r="Y31" s="125">
        <f aca="true" t="shared" si="20" ref="Y31:AO31">SUM(Y33,Y35,Y37,Y39)</f>
        <v>10</v>
      </c>
      <c r="Z31" s="125">
        <f t="shared" si="20"/>
        <v>10</v>
      </c>
      <c r="AA31" s="125">
        <f t="shared" si="20"/>
        <v>10</v>
      </c>
      <c r="AB31" s="125">
        <f t="shared" si="20"/>
        <v>10</v>
      </c>
      <c r="AC31" s="125">
        <f t="shared" si="20"/>
        <v>10</v>
      </c>
      <c r="AD31" s="125">
        <f t="shared" si="20"/>
        <v>10</v>
      </c>
      <c r="AE31" s="125">
        <f t="shared" si="20"/>
        <v>10</v>
      </c>
      <c r="AF31" s="125">
        <f t="shared" si="20"/>
        <v>10</v>
      </c>
      <c r="AG31" s="125">
        <f t="shared" si="20"/>
        <v>10</v>
      </c>
      <c r="AH31" s="125">
        <f t="shared" si="20"/>
        <v>10</v>
      </c>
      <c r="AI31" s="125">
        <f t="shared" si="20"/>
        <v>10</v>
      </c>
      <c r="AJ31" s="125">
        <f t="shared" si="20"/>
        <v>10</v>
      </c>
      <c r="AK31" s="125">
        <f t="shared" si="20"/>
        <v>10</v>
      </c>
      <c r="AL31" s="125">
        <f t="shared" si="20"/>
        <v>10</v>
      </c>
      <c r="AM31" s="125">
        <f t="shared" si="20"/>
        <v>10</v>
      </c>
      <c r="AN31" s="125">
        <f t="shared" si="20"/>
        <v>10</v>
      </c>
      <c r="AO31" s="125">
        <f t="shared" si="20"/>
        <v>10</v>
      </c>
      <c r="AP31" s="114"/>
      <c r="AQ31" s="114"/>
      <c r="AR31" s="114"/>
      <c r="AS31" s="114"/>
      <c r="AT31" s="125">
        <f>SUM(AT33,AT35,AT37,AT39)</f>
        <v>10</v>
      </c>
      <c r="AU31" s="26"/>
      <c r="AV31" s="133">
        <f t="shared" si="14"/>
        <v>190</v>
      </c>
      <c r="AW31" s="42"/>
      <c r="AX31" s="43"/>
      <c r="AY31" s="43"/>
      <c r="AZ31" s="43"/>
      <c r="BA31" s="43"/>
      <c r="BB31" s="43"/>
      <c r="BC31" s="43"/>
      <c r="BD31" s="44">
        <f t="shared" si="2"/>
        <v>270</v>
      </c>
      <c r="BE31" s="6"/>
    </row>
    <row r="32" spans="1:57" ht="15" customHeight="1">
      <c r="A32" s="297"/>
      <c r="B32" s="349"/>
      <c r="C32" s="349"/>
      <c r="D32" s="123" t="s">
        <v>97</v>
      </c>
      <c r="E32" s="124">
        <f>SUM(E34,E36,E38,E40)</f>
        <v>3</v>
      </c>
      <c r="F32" s="124">
        <f aca="true" t="shared" si="21" ref="F32:N32">SUM(F34,F36,F38,F40)</f>
        <v>5</v>
      </c>
      <c r="G32" s="124">
        <f t="shared" si="21"/>
        <v>3</v>
      </c>
      <c r="H32" s="124">
        <f t="shared" si="21"/>
        <v>5</v>
      </c>
      <c r="I32" s="124">
        <f t="shared" si="21"/>
        <v>3</v>
      </c>
      <c r="J32" s="124">
        <f t="shared" si="21"/>
        <v>5</v>
      </c>
      <c r="K32" s="124">
        <f t="shared" si="21"/>
        <v>3</v>
      </c>
      <c r="L32" s="124">
        <f t="shared" si="21"/>
        <v>5</v>
      </c>
      <c r="M32" s="124">
        <f t="shared" si="21"/>
        <v>3</v>
      </c>
      <c r="N32" s="124">
        <f t="shared" si="21"/>
        <v>5</v>
      </c>
      <c r="O32" s="113"/>
      <c r="P32" s="113"/>
      <c r="Q32" s="113"/>
      <c r="R32" s="113"/>
      <c r="S32" s="113"/>
      <c r="T32" s="113"/>
      <c r="U32" s="27"/>
      <c r="V32" s="103">
        <f aca="true" t="shared" si="22" ref="V32:V40">SUM(E32:T32)</f>
        <v>40</v>
      </c>
      <c r="W32" s="39"/>
      <c r="X32" s="125">
        <f>SUM(X34,X36,X38,X40)</f>
        <v>5</v>
      </c>
      <c r="Y32" s="125">
        <f aca="true" t="shared" si="23" ref="Y32:AO32">SUM(Y34,Y36,Y38,Y40)</f>
        <v>5</v>
      </c>
      <c r="Z32" s="125">
        <f t="shared" si="23"/>
        <v>5</v>
      </c>
      <c r="AA32" s="125">
        <f t="shared" si="23"/>
        <v>5</v>
      </c>
      <c r="AB32" s="125">
        <f t="shared" si="23"/>
        <v>5</v>
      </c>
      <c r="AC32" s="125">
        <f t="shared" si="23"/>
        <v>5</v>
      </c>
      <c r="AD32" s="125">
        <f t="shared" si="23"/>
        <v>5</v>
      </c>
      <c r="AE32" s="125">
        <f t="shared" si="23"/>
        <v>5</v>
      </c>
      <c r="AF32" s="125">
        <f t="shared" si="23"/>
        <v>5</v>
      </c>
      <c r="AG32" s="125">
        <f t="shared" si="23"/>
        <v>5</v>
      </c>
      <c r="AH32" s="125">
        <f t="shared" si="23"/>
        <v>5</v>
      </c>
      <c r="AI32" s="125">
        <f t="shared" si="23"/>
        <v>5</v>
      </c>
      <c r="AJ32" s="125">
        <f t="shared" si="23"/>
        <v>5</v>
      </c>
      <c r="AK32" s="125">
        <f t="shared" si="23"/>
        <v>5</v>
      </c>
      <c r="AL32" s="125">
        <f t="shared" si="23"/>
        <v>5</v>
      </c>
      <c r="AM32" s="125">
        <f t="shared" si="23"/>
        <v>5</v>
      </c>
      <c r="AN32" s="125">
        <f t="shared" si="23"/>
        <v>5</v>
      </c>
      <c r="AO32" s="125">
        <f t="shared" si="23"/>
        <v>5</v>
      </c>
      <c r="AP32" s="114"/>
      <c r="AQ32" s="114"/>
      <c r="AR32" s="114"/>
      <c r="AS32" s="114"/>
      <c r="AT32" s="125">
        <f>SUM(AT34,AT36,AT38,AT40)</f>
        <v>5</v>
      </c>
      <c r="AU32" s="26"/>
      <c r="AV32" s="133">
        <f t="shared" si="14"/>
        <v>95</v>
      </c>
      <c r="AW32" s="42"/>
      <c r="AX32" s="43"/>
      <c r="AY32" s="43"/>
      <c r="AZ32" s="43"/>
      <c r="BA32" s="43"/>
      <c r="BB32" s="43"/>
      <c r="BC32" s="43"/>
      <c r="BD32" s="44">
        <f t="shared" si="2"/>
        <v>135</v>
      </c>
      <c r="BE32" s="6"/>
    </row>
    <row r="33" spans="1:57" ht="15" customHeight="1">
      <c r="A33" s="297"/>
      <c r="B33" s="271" t="s">
        <v>147</v>
      </c>
      <c r="C33" s="273" t="s">
        <v>154</v>
      </c>
      <c r="D33" s="108" t="s">
        <v>17</v>
      </c>
      <c r="E33" s="56">
        <v>6</v>
      </c>
      <c r="F33" s="56">
        <v>4</v>
      </c>
      <c r="G33" s="56">
        <v>6</v>
      </c>
      <c r="H33" s="56">
        <v>4</v>
      </c>
      <c r="I33" s="56">
        <v>6</v>
      </c>
      <c r="J33" s="56">
        <v>4</v>
      </c>
      <c r="K33" s="56">
        <v>6</v>
      </c>
      <c r="L33" s="56">
        <v>4</v>
      </c>
      <c r="M33" s="56">
        <v>6</v>
      </c>
      <c r="N33" s="56">
        <v>4</v>
      </c>
      <c r="O33" s="111"/>
      <c r="P33" s="111"/>
      <c r="Q33" s="111"/>
      <c r="R33" s="111"/>
      <c r="S33" s="111"/>
      <c r="T33" s="111"/>
      <c r="U33" s="27"/>
      <c r="V33" s="75">
        <f t="shared" si="22"/>
        <v>50</v>
      </c>
      <c r="W33" s="39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114"/>
      <c r="AQ33" s="114"/>
      <c r="AR33" s="114"/>
      <c r="AS33" s="114"/>
      <c r="AT33" s="37"/>
      <c r="AU33" s="26"/>
      <c r="AV33" s="133">
        <f t="shared" si="14"/>
        <v>0</v>
      </c>
      <c r="AW33" s="42"/>
      <c r="AX33" s="43"/>
      <c r="AY33" s="43"/>
      <c r="AZ33" s="43"/>
      <c r="BA33" s="43"/>
      <c r="BB33" s="43"/>
      <c r="BC33" s="43"/>
      <c r="BD33" s="44"/>
      <c r="BE33" s="6"/>
    </row>
    <row r="34" spans="1:57" ht="15" customHeight="1">
      <c r="A34" s="297"/>
      <c r="B34" s="272"/>
      <c r="C34" s="274"/>
      <c r="D34" s="108" t="s">
        <v>18</v>
      </c>
      <c r="E34" s="56">
        <v>2</v>
      </c>
      <c r="F34" s="56">
        <v>3</v>
      </c>
      <c r="G34" s="56">
        <v>2</v>
      </c>
      <c r="H34" s="56">
        <v>3</v>
      </c>
      <c r="I34" s="56">
        <v>2</v>
      </c>
      <c r="J34" s="56">
        <v>3</v>
      </c>
      <c r="K34" s="56">
        <v>2</v>
      </c>
      <c r="L34" s="56">
        <v>3</v>
      </c>
      <c r="M34" s="56">
        <v>2</v>
      </c>
      <c r="N34" s="56">
        <v>3</v>
      </c>
      <c r="O34" s="113"/>
      <c r="P34" s="113"/>
      <c r="Q34" s="113"/>
      <c r="R34" s="113"/>
      <c r="S34" s="113"/>
      <c r="T34" s="113"/>
      <c r="U34" s="27"/>
      <c r="V34" s="75">
        <f t="shared" si="22"/>
        <v>25</v>
      </c>
      <c r="W34" s="39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114"/>
      <c r="AQ34" s="114"/>
      <c r="AR34" s="114"/>
      <c r="AS34" s="114"/>
      <c r="AT34" s="37"/>
      <c r="AU34" s="26"/>
      <c r="AV34" s="133">
        <f t="shared" si="14"/>
        <v>0</v>
      </c>
      <c r="AW34" s="42"/>
      <c r="AX34" s="43"/>
      <c r="AY34" s="43"/>
      <c r="AZ34" s="43"/>
      <c r="BA34" s="43"/>
      <c r="BB34" s="43"/>
      <c r="BC34" s="43"/>
      <c r="BD34" s="44"/>
      <c r="BE34" s="6"/>
    </row>
    <row r="35" spans="1:57" ht="15" customHeight="1">
      <c r="A35" s="297"/>
      <c r="B35" s="271" t="s">
        <v>108</v>
      </c>
      <c r="C35" s="271" t="s">
        <v>174</v>
      </c>
      <c r="D35" s="108" t="s">
        <v>17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13"/>
      <c r="P35" s="113"/>
      <c r="Q35" s="113"/>
      <c r="R35" s="113"/>
      <c r="S35" s="113"/>
      <c r="T35" s="113"/>
      <c r="U35" s="27"/>
      <c r="V35" s="75">
        <f t="shared" si="22"/>
        <v>0</v>
      </c>
      <c r="W35" s="39"/>
      <c r="X35" s="26">
        <v>6</v>
      </c>
      <c r="Y35" s="26">
        <v>6</v>
      </c>
      <c r="Z35" s="26">
        <v>6</v>
      </c>
      <c r="AA35" s="26">
        <v>6</v>
      </c>
      <c r="AB35" s="26">
        <v>6</v>
      </c>
      <c r="AC35" s="26">
        <v>6</v>
      </c>
      <c r="AD35" s="26">
        <v>6</v>
      </c>
      <c r="AE35" s="26">
        <v>6</v>
      </c>
      <c r="AF35" s="26">
        <v>6</v>
      </c>
      <c r="AG35" s="26">
        <v>6</v>
      </c>
      <c r="AH35" s="26">
        <v>6</v>
      </c>
      <c r="AI35" s="26">
        <v>6</v>
      </c>
      <c r="AJ35" s="26">
        <v>6</v>
      </c>
      <c r="AK35" s="26">
        <v>6</v>
      </c>
      <c r="AL35" s="26">
        <v>6</v>
      </c>
      <c r="AM35" s="26">
        <v>6</v>
      </c>
      <c r="AN35" s="26">
        <v>6</v>
      </c>
      <c r="AO35" s="26">
        <v>6</v>
      </c>
      <c r="AP35" s="114"/>
      <c r="AQ35" s="114"/>
      <c r="AR35" s="114"/>
      <c r="AS35" s="114"/>
      <c r="AT35" s="37">
        <v>6</v>
      </c>
      <c r="AU35" s="26"/>
      <c r="AV35" s="133">
        <f t="shared" si="14"/>
        <v>114</v>
      </c>
      <c r="AW35" s="42"/>
      <c r="AX35" s="43"/>
      <c r="AY35" s="43"/>
      <c r="AZ35" s="43"/>
      <c r="BA35" s="43"/>
      <c r="BB35" s="43"/>
      <c r="BC35" s="43"/>
      <c r="BD35" s="44"/>
      <c r="BE35" s="6"/>
    </row>
    <row r="36" spans="1:57" ht="15" customHeight="1">
      <c r="A36" s="297"/>
      <c r="B36" s="272"/>
      <c r="C36" s="272"/>
      <c r="D36" s="108" t="s">
        <v>18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13"/>
      <c r="P36" s="113"/>
      <c r="Q36" s="113"/>
      <c r="R36" s="113"/>
      <c r="S36" s="113"/>
      <c r="T36" s="113"/>
      <c r="U36" s="27"/>
      <c r="V36" s="75">
        <f t="shared" si="22"/>
        <v>0</v>
      </c>
      <c r="W36" s="39"/>
      <c r="X36" s="26">
        <v>3</v>
      </c>
      <c r="Y36" s="26">
        <v>3</v>
      </c>
      <c r="Z36" s="26">
        <v>3</v>
      </c>
      <c r="AA36" s="26">
        <v>3</v>
      </c>
      <c r="AB36" s="26">
        <v>3</v>
      </c>
      <c r="AC36" s="26">
        <v>3</v>
      </c>
      <c r="AD36" s="26">
        <v>3</v>
      </c>
      <c r="AE36" s="26">
        <v>3</v>
      </c>
      <c r="AF36" s="26">
        <v>3</v>
      </c>
      <c r="AG36" s="26">
        <v>3</v>
      </c>
      <c r="AH36" s="26">
        <v>3</v>
      </c>
      <c r="AI36" s="26">
        <v>3</v>
      </c>
      <c r="AJ36" s="26">
        <v>3</v>
      </c>
      <c r="AK36" s="26">
        <v>3</v>
      </c>
      <c r="AL36" s="26">
        <v>3</v>
      </c>
      <c r="AM36" s="26">
        <v>3</v>
      </c>
      <c r="AN36" s="26">
        <v>3</v>
      </c>
      <c r="AO36" s="26">
        <v>3</v>
      </c>
      <c r="AP36" s="114"/>
      <c r="AQ36" s="114"/>
      <c r="AR36" s="114"/>
      <c r="AS36" s="114"/>
      <c r="AT36" s="37">
        <v>3</v>
      </c>
      <c r="AU36" s="26"/>
      <c r="AV36" s="133">
        <f t="shared" si="14"/>
        <v>57</v>
      </c>
      <c r="AW36" s="42"/>
      <c r="AX36" s="43"/>
      <c r="AY36" s="43"/>
      <c r="AZ36" s="43"/>
      <c r="BA36" s="43"/>
      <c r="BB36" s="43"/>
      <c r="BC36" s="43"/>
      <c r="BD36" s="44"/>
      <c r="BE36" s="6"/>
    </row>
    <row r="37" spans="1:57" ht="15.75">
      <c r="A37" s="297"/>
      <c r="B37" s="271" t="s">
        <v>116</v>
      </c>
      <c r="C37" s="273" t="s">
        <v>118</v>
      </c>
      <c r="D37" s="108" t="s">
        <v>17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13"/>
      <c r="P37" s="113"/>
      <c r="Q37" s="113"/>
      <c r="R37" s="113"/>
      <c r="S37" s="113"/>
      <c r="T37" s="113"/>
      <c r="U37" s="27"/>
      <c r="V37" s="75">
        <f t="shared" si="22"/>
        <v>0</v>
      </c>
      <c r="W37" s="39"/>
      <c r="X37" s="27">
        <v>2</v>
      </c>
      <c r="Y37" s="27">
        <v>2</v>
      </c>
      <c r="Z37" s="27">
        <v>2</v>
      </c>
      <c r="AA37" s="27">
        <v>2</v>
      </c>
      <c r="AB37" s="27">
        <v>2</v>
      </c>
      <c r="AC37" s="27">
        <v>2</v>
      </c>
      <c r="AD37" s="27">
        <v>2</v>
      </c>
      <c r="AE37" s="27">
        <v>2</v>
      </c>
      <c r="AF37" s="27">
        <v>2</v>
      </c>
      <c r="AG37" s="27">
        <v>2</v>
      </c>
      <c r="AH37" s="27">
        <v>2</v>
      </c>
      <c r="AI37" s="27">
        <v>2</v>
      </c>
      <c r="AJ37" s="27">
        <v>2</v>
      </c>
      <c r="AK37" s="27">
        <v>2</v>
      </c>
      <c r="AL37" s="27">
        <v>2</v>
      </c>
      <c r="AM37" s="56">
        <v>2</v>
      </c>
      <c r="AN37" s="56">
        <v>2</v>
      </c>
      <c r="AO37" s="56">
        <v>2</v>
      </c>
      <c r="AP37" s="111"/>
      <c r="AQ37" s="111"/>
      <c r="AR37" s="111"/>
      <c r="AS37" s="111"/>
      <c r="AT37" s="37">
        <v>2</v>
      </c>
      <c r="AU37" s="49"/>
      <c r="AV37" s="61">
        <f aca="true" t="shared" si="24" ref="AV37:AV52">SUM(X37:AU37)</f>
        <v>38</v>
      </c>
      <c r="AW37" s="42"/>
      <c r="AX37" s="43"/>
      <c r="AY37" s="43"/>
      <c r="AZ37" s="43"/>
      <c r="BA37" s="43"/>
      <c r="BB37" s="43"/>
      <c r="BC37" s="43"/>
      <c r="BD37" s="44">
        <f t="shared" si="2"/>
        <v>38</v>
      </c>
      <c r="BE37" s="6"/>
    </row>
    <row r="38" spans="1:57" ht="15.75">
      <c r="A38" s="297"/>
      <c r="B38" s="272"/>
      <c r="C38" s="274"/>
      <c r="D38" s="108" t="s">
        <v>18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13"/>
      <c r="P38" s="113"/>
      <c r="Q38" s="113"/>
      <c r="R38" s="113"/>
      <c r="S38" s="113"/>
      <c r="T38" s="113"/>
      <c r="U38" s="27"/>
      <c r="V38" s="75">
        <f t="shared" si="22"/>
        <v>0</v>
      </c>
      <c r="W38" s="39"/>
      <c r="X38" s="27">
        <v>1</v>
      </c>
      <c r="Y38" s="27">
        <v>1</v>
      </c>
      <c r="Z38" s="27">
        <v>1</v>
      </c>
      <c r="AA38" s="27">
        <v>1</v>
      </c>
      <c r="AB38" s="27">
        <v>1</v>
      </c>
      <c r="AC38" s="27">
        <v>1</v>
      </c>
      <c r="AD38" s="27">
        <v>1</v>
      </c>
      <c r="AE38" s="27">
        <v>1</v>
      </c>
      <c r="AF38" s="27">
        <v>1</v>
      </c>
      <c r="AG38" s="27">
        <v>1</v>
      </c>
      <c r="AH38" s="27">
        <v>1</v>
      </c>
      <c r="AI38" s="27">
        <v>1</v>
      </c>
      <c r="AJ38" s="27">
        <v>1</v>
      </c>
      <c r="AK38" s="27">
        <v>1</v>
      </c>
      <c r="AL38" s="27">
        <v>1</v>
      </c>
      <c r="AM38" s="56">
        <v>1</v>
      </c>
      <c r="AN38" s="56">
        <v>1</v>
      </c>
      <c r="AO38" s="56">
        <v>1</v>
      </c>
      <c r="AP38" s="111"/>
      <c r="AQ38" s="111"/>
      <c r="AR38" s="111"/>
      <c r="AS38" s="111"/>
      <c r="AT38" s="37">
        <v>1</v>
      </c>
      <c r="AU38" s="49"/>
      <c r="AV38" s="61">
        <f t="shared" si="24"/>
        <v>19</v>
      </c>
      <c r="AW38" s="42"/>
      <c r="AX38" s="43"/>
      <c r="AY38" s="43"/>
      <c r="AZ38" s="43"/>
      <c r="BA38" s="43"/>
      <c r="BB38" s="43"/>
      <c r="BC38" s="43"/>
      <c r="BD38" s="44">
        <f t="shared" si="2"/>
        <v>19</v>
      </c>
      <c r="BE38" s="6"/>
    </row>
    <row r="39" spans="1:57" ht="15.75" customHeight="1">
      <c r="A39" s="297"/>
      <c r="B39" s="271" t="s">
        <v>117</v>
      </c>
      <c r="C39" s="273" t="s">
        <v>109</v>
      </c>
      <c r="D39" s="108" t="s">
        <v>17</v>
      </c>
      <c r="E39" s="27">
        <v>2</v>
      </c>
      <c r="F39" s="27">
        <v>4</v>
      </c>
      <c r="G39" s="27">
        <v>2</v>
      </c>
      <c r="H39" s="27">
        <v>4</v>
      </c>
      <c r="I39" s="27">
        <v>2</v>
      </c>
      <c r="J39" s="27">
        <v>4</v>
      </c>
      <c r="K39" s="27">
        <v>2</v>
      </c>
      <c r="L39" s="27">
        <v>4</v>
      </c>
      <c r="M39" s="27">
        <v>2</v>
      </c>
      <c r="N39" s="27">
        <v>4</v>
      </c>
      <c r="O39" s="113"/>
      <c r="P39" s="113"/>
      <c r="Q39" s="113"/>
      <c r="R39" s="113"/>
      <c r="S39" s="113"/>
      <c r="T39" s="113"/>
      <c r="U39" s="27"/>
      <c r="V39" s="75">
        <f t="shared" si="22"/>
        <v>30</v>
      </c>
      <c r="W39" s="39"/>
      <c r="X39" s="27">
        <v>2</v>
      </c>
      <c r="Y39" s="27">
        <v>2</v>
      </c>
      <c r="Z39" s="27">
        <v>2</v>
      </c>
      <c r="AA39" s="27">
        <v>2</v>
      </c>
      <c r="AB39" s="27">
        <v>2</v>
      </c>
      <c r="AC39" s="27">
        <v>2</v>
      </c>
      <c r="AD39" s="27">
        <v>2</v>
      </c>
      <c r="AE39" s="27">
        <v>2</v>
      </c>
      <c r="AF39" s="27">
        <v>2</v>
      </c>
      <c r="AG39" s="27">
        <v>2</v>
      </c>
      <c r="AH39" s="27">
        <v>2</v>
      </c>
      <c r="AI39" s="27">
        <v>2</v>
      </c>
      <c r="AJ39" s="27">
        <v>2</v>
      </c>
      <c r="AK39" s="27">
        <v>2</v>
      </c>
      <c r="AL39" s="27">
        <v>2</v>
      </c>
      <c r="AM39" s="56">
        <v>2</v>
      </c>
      <c r="AN39" s="56">
        <v>2</v>
      </c>
      <c r="AO39" s="56">
        <v>2</v>
      </c>
      <c r="AP39" s="111"/>
      <c r="AQ39" s="111"/>
      <c r="AR39" s="111"/>
      <c r="AS39" s="111"/>
      <c r="AT39" s="37">
        <v>2</v>
      </c>
      <c r="AU39" s="62"/>
      <c r="AV39" s="61">
        <f t="shared" si="24"/>
        <v>38</v>
      </c>
      <c r="AW39" s="42"/>
      <c r="AX39" s="43"/>
      <c r="AY39" s="43"/>
      <c r="AZ39" s="43"/>
      <c r="BA39" s="43"/>
      <c r="BB39" s="43"/>
      <c r="BC39" s="43"/>
      <c r="BD39" s="44">
        <f t="shared" si="2"/>
        <v>68</v>
      </c>
      <c r="BE39" s="6"/>
    </row>
    <row r="40" spans="1:57" ht="15.75">
      <c r="A40" s="297"/>
      <c r="B40" s="272"/>
      <c r="C40" s="274"/>
      <c r="D40" s="108" t="s">
        <v>18</v>
      </c>
      <c r="E40" s="27">
        <v>1</v>
      </c>
      <c r="F40" s="27">
        <v>2</v>
      </c>
      <c r="G40" s="27">
        <v>1</v>
      </c>
      <c r="H40" s="27">
        <v>2</v>
      </c>
      <c r="I40" s="27">
        <v>1</v>
      </c>
      <c r="J40" s="27">
        <v>2</v>
      </c>
      <c r="K40" s="27">
        <v>1</v>
      </c>
      <c r="L40" s="27">
        <v>2</v>
      </c>
      <c r="M40" s="27">
        <v>1</v>
      </c>
      <c r="N40" s="27">
        <v>2</v>
      </c>
      <c r="O40" s="113"/>
      <c r="P40" s="113"/>
      <c r="Q40" s="113"/>
      <c r="R40" s="113"/>
      <c r="S40" s="113"/>
      <c r="T40" s="113"/>
      <c r="U40" s="27"/>
      <c r="V40" s="75">
        <f t="shared" si="22"/>
        <v>15</v>
      </c>
      <c r="W40" s="39"/>
      <c r="X40" s="27">
        <v>1</v>
      </c>
      <c r="Y40" s="27">
        <v>1</v>
      </c>
      <c r="Z40" s="27">
        <v>1</v>
      </c>
      <c r="AA40" s="27">
        <v>1</v>
      </c>
      <c r="AB40" s="27">
        <v>1</v>
      </c>
      <c r="AC40" s="27">
        <v>1</v>
      </c>
      <c r="AD40" s="27">
        <v>1</v>
      </c>
      <c r="AE40" s="27">
        <v>1</v>
      </c>
      <c r="AF40" s="27">
        <v>1</v>
      </c>
      <c r="AG40" s="27">
        <v>1</v>
      </c>
      <c r="AH40" s="27">
        <v>1</v>
      </c>
      <c r="AI40" s="27">
        <v>1</v>
      </c>
      <c r="AJ40" s="27">
        <v>1</v>
      </c>
      <c r="AK40" s="27">
        <v>1</v>
      </c>
      <c r="AL40" s="27">
        <v>1</v>
      </c>
      <c r="AM40" s="56">
        <v>1</v>
      </c>
      <c r="AN40" s="56">
        <v>1</v>
      </c>
      <c r="AO40" s="56">
        <v>1</v>
      </c>
      <c r="AP40" s="111"/>
      <c r="AQ40" s="111"/>
      <c r="AR40" s="111"/>
      <c r="AS40" s="111"/>
      <c r="AT40" s="37">
        <v>1</v>
      </c>
      <c r="AU40" s="26"/>
      <c r="AV40" s="61">
        <f t="shared" si="24"/>
        <v>19</v>
      </c>
      <c r="AW40" s="42"/>
      <c r="AX40" s="43"/>
      <c r="AY40" s="43"/>
      <c r="AZ40" s="43"/>
      <c r="BA40" s="43"/>
      <c r="BB40" s="43"/>
      <c r="BC40" s="43"/>
      <c r="BD40" s="44">
        <f t="shared" si="2"/>
        <v>34</v>
      </c>
      <c r="BE40" s="6"/>
    </row>
    <row r="41" spans="1:57" ht="15.75">
      <c r="A41" s="297"/>
      <c r="B41" s="356" t="s">
        <v>71</v>
      </c>
      <c r="C41" s="356" t="s">
        <v>101</v>
      </c>
      <c r="D41" s="126" t="s">
        <v>17</v>
      </c>
      <c r="E41" s="127">
        <f aca="true" t="shared" si="25" ref="E41:N41">SUM(E43,E48)</f>
        <v>12</v>
      </c>
      <c r="F41" s="127">
        <f t="shared" si="25"/>
        <v>12</v>
      </c>
      <c r="G41" s="127">
        <f t="shared" si="25"/>
        <v>12</v>
      </c>
      <c r="H41" s="127">
        <f t="shared" si="25"/>
        <v>12</v>
      </c>
      <c r="I41" s="127">
        <f t="shared" si="25"/>
        <v>12</v>
      </c>
      <c r="J41" s="127">
        <f t="shared" si="25"/>
        <v>12</v>
      </c>
      <c r="K41" s="127">
        <f t="shared" si="25"/>
        <v>12</v>
      </c>
      <c r="L41" s="127">
        <f t="shared" si="25"/>
        <v>12</v>
      </c>
      <c r="M41" s="127">
        <f t="shared" si="25"/>
        <v>12</v>
      </c>
      <c r="N41" s="127">
        <f t="shared" si="25"/>
        <v>12</v>
      </c>
      <c r="O41" s="113"/>
      <c r="P41" s="113"/>
      <c r="Q41" s="113"/>
      <c r="R41" s="113"/>
      <c r="S41" s="113"/>
      <c r="T41" s="113"/>
      <c r="U41" s="27"/>
      <c r="V41" s="75">
        <f aca="true" t="shared" si="26" ref="V41:V47">SUM(E41:T41)</f>
        <v>120</v>
      </c>
      <c r="W41" s="39"/>
      <c r="X41" s="128">
        <f aca="true" t="shared" si="27" ref="X41:AO41">SUM(X43,X48)</f>
        <v>22</v>
      </c>
      <c r="Y41" s="128">
        <f t="shared" si="27"/>
        <v>22</v>
      </c>
      <c r="Z41" s="128">
        <f t="shared" si="27"/>
        <v>22</v>
      </c>
      <c r="AA41" s="128">
        <f t="shared" si="27"/>
        <v>22</v>
      </c>
      <c r="AB41" s="128">
        <f t="shared" si="27"/>
        <v>22</v>
      </c>
      <c r="AC41" s="128">
        <f t="shared" si="27"/>
        <v>22</v>
      </c>
      <c r="AD41" s="128">
        <f t="shared" si="27"/>
        <v>22</v>
      </c>
      <c r="AE41" s="128">
        <f t="shared" si="27"/>
        <v>22</v>
      </c>
      <c r="AF41" s="128">
        <f t="shared" si="27"/>
        <v>22</v>
      </c>
      <c r="AG41" s="128">
        <f t="shared" si="27"/>
        <v>22</v>
      </c>
      <c r="AH41" s="128">
        <f t="shared" si="27"/>
        <v>22</v>
      </c>
      <c r="AI41" s="128">
        <f t="shared" si="27"/>
        <v>22</v>
      </c>
      <c r="AJ41" s="128">
        <f t="shared" si="27"/>
        <v>22</v>
      </c>
      <c r="AK41" s="128">
        <f t="shared" si="27"/>
        <v>22</v>
      </c>
      <c r="AL41" s="128">
        <f t="shared" si="27"/>
        <v>22</v>
      </c>
      <c r="AM41" s="128">
        <f t="shared" si="27"/>
        <v>22</v>
      </c>
      <c r="AN41" s="128">
        <f t="shared" si="27"/>
        <v>22</v>
      </c>
      <c r="AO41" s="128">
        <f t="shared" si="27"/>
        <v>22</v>
      </c>
      <c r="AP41" s="114"/>
      <c r="AQ41" s="114"/>
      <c r="AR41" s="114"/>
      <c r="AS41" s="114"/>
      <c r="AT41" s="128">
        <f>SUM(AT43,AT48)</f>
        <v>22</v>
      </c>
      <c r="AU41" s="26"/>
      <c r="AV41" s="61">
        <f t="shared" si="24"/>
        <v>418</v>
      </c>
      <c r="AW41" s="42"/>
      <c r="AX41" s="43"/>
      <c r="AY41" s="43"/>
      <c r="AZ41" s="43"/>
      <c r="BA41" s="43"/>
      <c r="BB41" s="43"/>
      <c r="BC41" s="43"/>
      <c r="BD41" s="44">
        <f t="shared" si="2"/>
        <v>538</v>
      </c>
      <c r="BE41" s="6"/>
    </row>
    <row r="42" spans="1:57" ht="18.75" customHeight="1">
      <c r="A42" s="297"/>
      <c r="B42" s="357"/>
      <c r="C42" s="357"/>
      <c r="D42" s="126" t="s">
        <v>97</v>
      </c>
      <c r="E42" s="127">
        <f aca="true" t="shared" si="28" ref="E42:N42">SUM(E44,E49)</f>
        <v>6</v>
      </c>
      <c r="F42" s="127">
        <f t="shared" si="28"/>
        <v>6</v>
      </c>
      <c r="G42" s="127">
        <f t="shared" si="28"/>
        <v>6</v>
      </c>
      <c r="H42" s="127">
        <f t="shared" si="28"/>
        <v>6</v>
      </c>
      <c r="I42" s="127">
        <f t="shared" si="28"/>
        <v>6</v>
      </c>
      <c r="J42" s="127">
        <f t="shared" si="28"/>
        <v>6</v>
      </c>
      <c r="K42" s="127">
        <f t="shared" si="28"/>
        <v>6</v>
      </c>
      <c r="L42" s="127">
        <f t="shared" si="28"/>
        <v>6</v>
      </c>
      <c r="M42" s="127">
        <f t="shared" si="28"/>
        <v>6</v>
      </c>
      <c r="N42" s="127">
        <f t="shared" si="28"/>
        <v>6</v>
      </c>
      <c r="O42" s="113"/>
      <c r="P42" s="113"/>
      <c r="Q42" s="113"/>
      <c r="R42" s="113"/>
      <c r="S42" s="113"/>
      <c r="T42" s="113"/>
      <c r="U42" s="27"/>
      <c r="V42" s="75">
        <f t="shared" si="26"/>
        <v>60</v>
      </c>
      <c r="W42" s="39"/>
      <c r="X42" s="128">
        <f aca="true" t="shared" si="29" ref="X42:AO42">SUM(X44,X49)</f>
        <v>11</v>
      </c>
      <c r="Y42" s="128">
        <f t="shared" si="29"/>
        <v>11</v>
      </c>
      <c r="Z42" s="128">
        <f t="shared" si="29"/>
        <v>11</v>
      </c>
      <c r="AA42" s="128">
        <f t="shared" si="29"/>
        <v>11</v>
      </c>
      <c r="AB42" s="128">
        <f t="shared" si="29"/>
        <v>11</v>
      </c>
      <c r="AC42" s="128">
        <f t="shared" si="29"/>
        <v>11</v>
      </c>
      <c r="AD42" s="128">
        <f t="shared" si="29"/>
        <v>11</v>
      </c>
      <c r="AE42" s="128">
        <f t="shared" si="29"/>
        <v>11</v>
      </c>
      <c r="AF42" s="128">
        <f t="shared" si="29"/>
        <v>11</v>
      </c>
      <c r="AG42" s="128">
        <f t="shared" si="29"/>
        <v>11</v>
      </c>
      <c r="AH42" s="128">
        <f t="shared" si="29"/>
        <v>11</v>
      </c>
      <c r="AI42" s="128">
        <f t="shared" si="29"/>
        <v>11</v>
      </c>
      <c r="AJ42" s="128">
        <f t="shared" si="29"/>
        <v>11</v>
      </c>
      <c r="AK42" s="128">
        <f t="shared" si="29"/>
        <v>11</v>
      </c>
      <c r="AL42" s="128">
        <f t="shared" si="29"/>
        <v>11</v>
      </c>
      <c r="AM42" s="128">
        <f t="shared" si="29"/>
        <v>11</v>
      </c>
      <c r="AN42" s="128">
        <f t="shared" si="29"/>
        <v>11</v>
      </c>
      <c r="AO42" s="128">
        <f t="shared" si="29"/>
        <v>11</v>
      </c>
      <c r="AP42" s="114"/>
      <c r="AQ42" s="114"/>
      <c r="AR42" s="114"/>
      <c r="AS42" s="114"/>
      <c r="AT42" s="128">
        <f>SUM(AT44,AT49)</f>
        <v>11</v>
      </c>
      <c r="AU42" s="26"/>
      <c r="AV42" s="61">
        <f t="shared" si="24"/>
        <v>209</v>
      </c>
      <c r="AW42" s="42"/>
      <c r="AX42" s="43"/>
      <c r="AY42" s="43"/>
      <c r="AZ42" s="43"/>
      <c r="BA42" s="43"/>
      <c r="BB42" s="43"/>
      <c r="BC42" s="43"/>
      <c r="BD42" s="44">
        <f t="shared" si="2"/>
        <v>269</v>
      </c>
      <c r="BE42" s="6"/>
    </row>
    <row r="43" spans="1:57" ht="31.5" customHeight="1">
      <c r="A43" s="297"/>
      <c r="B43" s="358" t="s">
        <v>60</v>
      </c>
      <c r="C43" s="354" t="s">
        <v>167</v>
      </c>
      <c r="D43" s="129" t="s">
        <v>17</v>
      </c>
      <c r="E43" s="130">
        <f>SUM(E45)</f>
        <v>12</v>
      </c>
      <c r="F43" s="130">
        <f aca="true" t="shared" si="30" ref="F43:N43">SUM(F45)</f>
        <v>12</v>
      </c>
      <c r="G43" s="130">
        <f t="shared" si="30"/>
        <v>12</v>
      </c>
      <c r="H43" s="130">
        <f t="shared" si="30"/>
        <v>12</v>
      </c>
      <c r="I43" s="130">
        <f t="shared" si="30"/>
        <v>12</v>
      </c>
      <c r="J43" s="130">
        <f t="shared" si="30"/>
        <v>12</v>
      </c>
      <c r="K43" s="130">
        <f t="shared" si="30"/>
        <v>12</v>
      </c>
      <c r="L43" s="130">
        <f t="shared" si="30"/>
        <v>12</v>
      </c>
      <c r="M43" s="130">
        <f t="shared" si="30"/>
        <v>12</v>
      </c>
      <c r="N43" s="130">
        <f t="shared" si="30"/>
        <v>12</v>
      </c>
      <c r="O43" s="143"/>
      <c r="P43" s="143"/>
      <c r="Q43" s="143"/>
      <c r="R43" s="143"/>
      <c r="S43" s="143"/>
      <c r="T43" s="143"/>
      <c r="U43" s="27"/>
      <c r="V43" s="75">
        <f t="shared" si="26"/>
        <v>120</v>
      </c>
      <c r="W43" s="39"/>
      <c r="X43" s="131">
        <f>SUM(X45)</f>
        <v>12</v>
      </c>
      <c r="Y43" s="131">
        <f aca="true" t="shared" si="31" ref="Y43:AO43">SUM(Y45)</f>
        <v>12</v>
      </c>
      <c r="Z43" s="131">
        <f t="shared" si="31"/>
        <v>12</v>
      </c>
      <c r="AA43" s="131">
        <f t="shared" si="31"/>
        <v>12</v>
      </c>
      <c r="AB43" s="131">
        <f t="shared" si="31"/>
        <v>12</v>
      </c>
      <c r="AC43" s="131">
        <f t="shared" si="31"/>
        <v>12</v>
      </c>
      <c r="AD43" s="131">
        <f t="shared" si="31"/>
        <v>12</v>
      </c>
      <c r="AE43" s="131">
        <f t="shared" si="31"/>
        <v>12</v>
      </c>
      <c r="AF43" s="131">
        <f t="shared" si="31"/>
        <v>12</v>
      </c>
      <c r="AG43" s="131">
        <f t="shared" si="31"/>
        <v>12</v>
      </c>
      <c r="AH43" s="131">
        <f t="shared" si="31"/>
        <v>12</v>
      </c>
      <c r="AI43" s="131">
        <f t="shared" si="31"/>
        <v>12</v>
      </c>
      <c r="AJ43" s="131">
        <f t="shared" si="31"/>
        <v>12</v>
      </c>
      <c r="AK43" s="131">
        <f t="shared" si="31"/>
        <v>12</v>
      </c>
      <c r="AL43" s="131">
        <f t="shared" si="31"/>
        <v>12</v>
      </c>
      <c r="AM43" s="131">
        <f t="shared" si="31"/>
        <v>12</v>
      </c>
      <c r="AN43" s="131">
        <f t="shared" si="31"/>
        <v>12</v>
      </c>
      <c r="AO43" s="131">
        <f t="shared" si="31"/>
        <v>12</v>
      </c>
      <c r="AP43" s="216"/>
      <c r="AQ43" s="216"/>
      <c r="AR43" s="216"/>
      <c r="AS43" s="216"/>
      <c r="AT43" s="131">
        <f>SUM(AT45)</f>
        <v>12</v>
      </c>
      <c r="AU43" s="147"/>
      <c r="AV43" s="61">
        <f t="shared" si="24"/>
        <v>228</v>
      </c>
      <c r="AW43" s="42"/>
      <c r="AX43" s="43"/>
      <c r="AY43" s="43"/>
      <c r="AZ43" s="43"/>
      <c r="BA43" s="43"/>
      <c r="BB43" s="43"/>
      <c r="BC43" s="43"/>
      <c r="BD43" s="44">
        <f t="shared" si="2"/>
        <v>348</v>
      </c>
      <c r="BE43" s="6"/>
    </row>
    <row r="44" spans="1:57" ht="27" customHeight="1">
      <c r="A44" s="297"/>
      <c r="B44" s="359"/>
      <c r="C44" s="355"/>
      <c r="D44" s="129" t="s">
        <v>18</v>
      </c>
      <c r="E44" s="130">
        <f>SUM(E46)</f>
        <v>6</v>
      </c>
      <c r="F44" s="130">
        <f aca="true" t="shared" si="32" ref="F44:N44">SUM(F46)</f>
        <v>6</v>
      </c>
      <c r="G44" s="130">
        <f t="shared" si="32"/>
        <v>6</v>
      </c>
      <c r="H44" s="130">
        <f t="shared" si="32"/>
        <v>6</v>
      </c>
      <c r="I44" s="130">
        <f t="shared" si="32"/>
        <v>6</v>
      </c>
      <c r="J44" s="130">
        <f t="shared" si="32"/>
        <v>6</v>
      </c>
      <c r="K44" s="130">
        <f t="shared" si="32"/>
        <v>6</v>
      </c>
      <c r="L44" s="130">
        <f t="shared" si="32"/>
        <v>6</v>
      </c>
      <c r="M44" s="130">
        <f t="shared" si="32"/>
        <v>6</v>
      </c>
      <c r="N44" s="130">
        <f t="shared" si="32"/>
        <v>6</v>
      </c>
      <c r="O44" s="143"/>
      <c r="P44" s="143"/>
      <c r="Q44" s="143"/>
      <c r="R44" s="143"/>
      <c r="S44" s="143"/>
      <c r="T44" s="143"/>
      <c r="U44" s="27"/>
      <c r="V44" s="75">
        <f t="shared" si="26"/>
        <v>60</v>
      </c>
      <c r="W44" s="39"/>
      <c r="X44" s="131">
        <f>SUM(X46)</f>
        <v>6</v>
      </c>
      <c r="Y44" s="131">
        <f aca="true" t="shared" si="33" ref="Y44:AO44">SUM(Y46)</f>
        <v>6</v>
      </c>
      <c r="Z44" s="131">
        <f t="shared" si="33"/>
        <v>6</v>
      </c>
      <c r="AA44" s="131">
        <f t="shared" si="33"/>
        <v>6</v>
      </c>
      <c r="AB44" s="131">
        <f t="shared" si="33"/>
        <v>6</v>
      </c>
      <c r="AC44" s="131">
        <f t="shared" si="33"/>
        <v>6</v>
      </c>
      <c r="AD44" s="131">
        <f t="shared" si="33"/>
        <v>6</v>
      </c>
      <c r="AE44" s="131">
        <f t="shared" si="33"/>
        <v>6</v>
      </c>
      <c r="AF44" s="131">
        <f t="shared" si="33"/>
        <v>6</v>
      </c>
      <c r="AG44" s="131">
        <f t="shared" si="33"/>
        <v>6</v>
      </c>
      <c r="AH44" s="131">
        <f t="shared" si="33"/>
        <v>6</v>
      </c>
      <c r="AI44" s="131">
        <f t="shared" si="33"/>
        <v>6</v>
      </c>
      <c r="AJ44" s="131">
        <f t="shared" si="33"/>
        <v>6</v>
      </c>
      <c r="AK44" s="131">
        <f t="shared" si="33"/>
        <v>6</v>
      </c>
      <c r="AL44" s="131">
        <f t="shared" si="33"/>
        <v>6</v>
      </c>
      <c r="AM44" s="131">
        <f t="shared" si="33"/>
        <v>6</v>
      </c>
      <c r="AN44" s="131">
        <f t="shared" si="33"/>
        <v>6</v>
      </c>
      <c r="AO44" s="131">
        <f t="shared" si="33"/>
        <v>6</v>
      </c>
      <c r="AP44" s="216"/>
      <c r="AQ44" s="216"/>
      <c r="AR44" s="216"/>
      <c r="AS44" s="216"/>
      <c r="AT44" s="131">
        <f>SUM(AT46)</f>
        <v>6</v>
      </c>
      <c r="AU44" s="147"/>
      <c r="AV44" s="61">
        <f t="shared" si="24"/>
        <v>114</v>
      </c>
      <c r="AW44" s="42"/>
      <c r="AX44" s="43"/>
      <c r="AY44" s="43"/>
      <c r="AZ44" s="43"/>
      <c r="BA44" s="43"/>
      <c r="BB44" s="43"/>
      <c r="BC44" s="43"/>
      <c r="BD44" s="44">
        <f t="shared" si="2"/>
        <v>174</v>
      </c>
      <c r="BE44" s="6"/>
    </row>
    <row r="45" spans="1:57" ht="33" customHeight="1">
      <c r="A45" s="297"/>
      <c r="B45" s="352" t="s">
        <v>111</v>
      </c>
      <c r="C45" s="271" t="s">
        <v>150</v>
      </c>
      <c r="D45" s="108" t="s">
        <v>17</v>
      </c>
      <c r="E45" s="56">
        <v>12</v>
      </c>
      <c r="F45" s="56">
        <v>12</v>
      </c>
      <c r="G45" s="56">
        <v>12</v>
      </c>
      <c r="H45" s="56">
        <v>12</v>
      </c>
      <c r="I45" s="56">
        <v>12</v>
      </c>
      <c r="J45" s="56">
        <v>12</v>
      </c>
      <c r="K45" s="56">
        <v>12</v>
      </c>
      <c r="L45" s="56">
        <v>12</v>
      </c>
      <c r="M45" s="56">
        <v>12</v>
      </c>
      <c r="N45" s="56">
        <v>12</v>
      </c>
      <c r="O45" s="111"/>
      <c r="P45" s="111"/>
      <c r="Q45" s="111"/>
      <c r="R45" s="111"/>
      <c r="S45" s="111"/>
      <c r="T45" s="111"/>
      <c r="U45" s="27"/>
      <c r="V45" s="75">
        <f t="shared" si="26"/>
        <v>120</v>
      </c>
      <c r="W45" s="39"/>
      <c r="X45" s="60">
        <v>12</v>
      </c>
      <c r="Y45" s="60">
        <v>12</v>
      </c>
      <c r="Z45" s="60">
        <v>12</v>
      </c>
      <c r="AA45" s="60">
        <v>12</v>
      </c>
      <c r="AB45" s="60">
        <v>12</v>
      </c>
      <c r="AC45" s="60">
        <v>12</v>
      </c>
      <c r="AD45" s="60">
        <v>12</v>
      </c>
      <c r="AE45" s="60">
        <v>12</v>
      </c>
      <c r="AF45" s="60">
        <v>12</v>
      </c>
      <c r="AG45" s="60">
        <v>12</v>
      </c>
      <c r="AH45" s="60">
        <v>12</v>
      </c>
      <c r="AI45" s="60">
        <v>12</v>
      </c>
      <c r="AJ45" s="60">
        <v>12</v>
      </c>
      <c r="AK45" s="60">
        <v>12</v>
      </c>
      <c r="AL45" s="60">
        <v>12</v>
      </c>
      <c r="AM45" s="60">
        <v>12</v>
      </c>
      <c r="AN45" s="60">
        <v>12</v>
      </c>
      <c r="AO45" s="60">
        <v>12</v>
      </c>
      <c r="AP45" s="114"/>
      <c r="AQ45" s="114"/>
      <c r="AR45" s="114"/>
      <c r="AS45" s="114"/>
      <c r="AT45" s="60">
        <v>12</v>
      </c>
      <c r="AU45" s="60"/>
      <c r="AV45" s="61">
        <f t="shared" si="24"/>
        <v>228</v>
      </c>
      <c r="AW45" s="42"/>
      <c r="AX45" s="43"/>
      <c r="AY45" s="43"/>
      <c r="AZ45" s="43"/>
      <c r="BA45" s="43"/>
      <c r="BB45" s="43"/>
      <c r="BC45" s="43"/>
      <c r="BD45" s="44">
        <f t="shared" si="2"/>
        <v>348</v>
      </c>
      <c r="BE45" s="6"/>
    </row>
    <row r="46" spans="1:57" ht="21.75" customHeight="1">
      <c r="A46" s="297"/>
      <c r="B46" s="353"/>
      <c r="C46" s="272"/>
      <c r="D46" s="108" t="s">
        <v>18</v>
      </c>
      <c r="E46" s="60">
        <v>6</v>
      </c>
      <c r="F46" s="60">
        <v>6</v>
      </c>
      <c r="G46" s="60">
        <v>6</v>
      </c>
      <c r="H46" s="60">
        <v>6</v>
      </c>
      <c r="I46" s="60">
        <v>6</v>
      </c>
      <c r="J46" s="60">
        <v>6</v>
      </c>
      <c r="K46" s="60">
        <v>6</v>
      </c>
      <c r="L46" s="60">
        <v>6</v>
      </c>
      <c r="M46" s="60">
        <v>6</v>
      </c>
      <c r="N46" s="60">
        <v>6</v>
      </c>
      <c r="O46" s="144"/>
      <c r="P46" s="144"/>
      <c r="Q46" s="144"/>
      <c r="R46" s="144"/>
      <c r="S46" s="144"/>
      <c r="T46" s="144"/>
      <c r="U46" s="27"/>
      <c r="V46" s="75">
        <f t="shared" si="26"/>
        <v>60</v>
      </c>
      <c r="W46" s="39"/>
      <c r="X46" s="60">
        <v>6</v>
      </c>
      <c r="Y46" s="60">
        <v>6</v>
      </c>
      <c r="Z46" s="60">
        <v>6</v>
      </c>
      <c r="AA46" s="60">
        <v>6</v>
      </c>
      <c r="AB46" s="60">
        <v>6</v>
      </c>
      <c r="AC46" s="60">
        <v>6</v>
      </c>
      <c r="AD46" s="60">
        <v>6</v>
      </c>
      <c r="AE46" s="60">
        <v>6</v>
      </c>
      <c r="AF46" s="60">
        <v>6</v>
      </c>
      <c r="AG46" s="60">
        <v>6</v>
      </c>
      <c r="AH46" s="60">
        <v>6</v>
      </c>
      <c r="AI46" s="60">
        <v>6</v>
      </c>
      <c r="AJ46" s="60">
        <v>6</v>
      </c>
      <c r="AK46" s="60">
        <v>6</v>
      </c>
      <c r="AL46" s="60">
        <v>6</v>
      </c>
      <c r="AM46" s="60">
        <v>6</v>
      </c>
      <c r="AN46" s="60">
        <v>6</v>
      </c>
      <c r="AO46" s="60">
        <v>6</v>
      </c>
      <c r="AP46" s="114"/>
      <c r="AQ46" s="114"/>
      <c r="AR46" s="114"/>
      <c r="AS46" s="114"/>
      <c r="AT46" s="60">
        <v>6</v>
      </c>
      <c r="AU46" s="60"/>
      <c r="AV46" s="61">
        <f t="shared" si="24"/>
        <v>114</v>
      </c>
      <c r="AW46" s="42"/>
      <c r="AX46" s="43"/>
      <c r="AY46" s="43"/>
      <c r="AZ46" s="43"/>
      <c r="BA46" s="43"/>
      <c r="BB46" s="43"/>
      <c r="BC46" s="43"/>
      <c r="BD46" s="44">
        <f t="shared" si="2"/>
        <v>174</v>
      </c>
      <c r="BE46" s="6"/>
    </row>
    <row r="47" spans="1:57" ht="15.75">
      <c r="A47" s="297"/>
      <c r="B47" s="53" t="s">
        <v>151</v>
      </c>
      <c r="C47" s="134" t="s">
        <v>65</v>
      </c>
      <c r="D47" s="10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17">
        <v>36</v>
      </c>
      <c r="P47" s="217">
        <v>36</v>
      </c>
      <c r="Q47" s="217">
        <v>36</v>
      </c>
      <c r="R47" s="217">
        <v>36</v>
      </c>
      <c r="S47" s="217">
        <v>36</v>
      </c>
      <c r="T47" s="217">
        <v>36</v>
      </c>
      <c r="U47" s="56"/>
      <c r="V47" s="57">
        <f t="shared" si="26"/>
        <v>216</v>
      </c>
      <c r="W47" s="79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111"/>
      <c r="AQ47" s="111"/>
      <c r="AR47" s="111"/>
      <c r="AS47" s="111"/>
      <c r="AT47" s="37"/>
      <c r="AU47" s="37"/>
      <c r="AV47" s="61">
        <f t="shared" si="24"/>
        <v>0</v>
      </c>
      <c r="AW47" s="42"/>
      <c r="AX47" s="43"/>
      <c r="AY47" s="43"/>
      <c r="AZ47" s="43"/>
      <c r="BA47" s="43"/>
      <c r="BB47" s="43"/>
      <c r="BC47" s="43"/>
      <c r="BD47" s="44">
        <f t="shared" si="2"/>
        <v>216</v>
      </c>
      <c r="BE47" s="24"/>
    </row>
    <row r="48" spans="1:57" ht="27.75" customHeight="1">
      <c r="A48" s="297"/>
      <c r="B48" s="350" t="s">
        <v>48</v>
      </c>
      <c r="C48" s="350" t="s">
        <v>163</v>
      </c>
      <c r="D48" s="218" t="s">
        <v>17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13"/>
      <c r="P48" s="113"/>
      <c r="Q48" s="113"/>
      <c r="R48" s="113"/>
      <c r="S48" s="113"/>
      <c r="T48" s="113"/>
      <c r="U48" s="56"/>
      <c r="V48" s="57">
        <f>SUM(E48:T48)</f>
        <v>0</v>
      </c>
      <c r="W48" s="79"/>
      <c r="X48" s="137">
        <f>SUM(X50)</f>
        <v>10</v>
      </c>
      <c r="Y48" s="137">
        <f aca="true" t="shared" si="34" ref="Y48:AO48">SUM(Y50)</f>
        <v>10</v>
      </c>
      <c r="Z48" s="137">
        <f t="shared" si="34"/>
        <v>10</v>
      </c>
      <c r="AA48" s="137">
        <f t="shared" si="34"/>
        <v>10</v>
      </c>
      <c r="AB48" s="137">
        <f t="shared" si="34"/>
        <v>10</v>
      </c>
      <c r="AC48" s="137">
        <f t="shared" si="34"/>
        <v>10</v>
      </c>
      <c r="AD48" s="137">
        <f t="shared" si="34"/>
        <v>10</v>
      </c>
      <c r="AE48" s="137">
        <f t="shared" si="34"/>
        <v>10</v>
      </c>
      <c r="AF48" s="137">
        <f t="shared" si="34"/>
        <v>10</v>
      </c>
      <c r="AG48" s="137">
        <f t="shared" si="34"/>
        <v>10</v>
      </c>
      <c r="AH48" s="137">
        <f t="shared" si="34"/>
        <v>10</v>
      </c>
      <c r="AI48" s="137">
        <f t="shared" si="34"/>
        <v>10</v>
      </c>
      <c r="AJ48" s="137">
        <f t="shared" si="34"/>
        <v>10</v>
      </c>
      <c r="AK48" s="137">
        <f t="shared" si="34"/>
        <v>10</v>
      </c>
      <c r="AL48" s="137">
        <f t="shared" si="34"/>
        <v>10</v>
      </c>
      <c r="AM48" s="137">
        <f t="shared" si="34"/>
        <v>10</v>
      </c>
      <c r="AN48" s="137">
        <f t="shared" si="34"/>
        <v>10</v>
      </c>
      <c r="AO48" s="137">
        <f t="shared" si="34"/>
        <v>10</v>
      </c>
      <c r="AP48" s="111"/>
      <c r="AQ48" s="111"/>
      <c r="AR48" s="111"/>
      <c r="AS48" s="111"/>
      <c r="AT48" s="137">
        <f>SUM(AT50)</f>
        <v>10</v>
      </c>
      <c r="AU48" s="56"/>
      <c r="AV48" s="61">
        <f t="shared" si="24"/>
        <v>190</v>
      </c>
      <c r="AW48" s="42"/>
      <c r="AX48" s="43"/>
      <c r="AY48" s="43"/>
      <c r="AZ48" s="43"/>
      <c r="BA48" s="43"/>
      <c r="BB48" s="43"/>
      <c r="BC48" s="43"/>
      <c r="BD48" s="44">
        <f t="shared" si="2"/>
        <v>190</v>
      </c>
      <c r="BE48" s="24"/>
    </row>
    <row r="49" spans="1:57" ht="23.25" customHeight="1">
      <c r="A49" s="297"/>
      <c r="B49" s="351"/>
      <c r="C49" s="351"/>
      <c r="D49" s="135" t="s">
        <v>18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13"/>
      <c r="P49" s="113"/>
      <c r="Q49" s="113"/>
      <c r="R49" s="113"/>
      <c r="S49" s="113"/>
      <c r="T49" s="113"/>
      <c r="U49" s="56"/>
      <c r="V49" s="57">
        <f>SUM(E49:T49)</f>
        <v>0</v>
      </c>
      <c r="W49" s="79"/>
      <c r="X49" s="137">
        <f>SUM(X51)</f>
        <v>5</v>
      </c>
      <c r="Y49" s="137">
        <f aca="true" t="shared" si="35" ref="Y49:AO49">SUM(Y51)</f>
        <v>5</v>
      </c>
      <c r="Z49" s="137">
        <f t="shared" si="35"/>
        <v>5</v>
      </c>
      <c r="AA49" s="137">
        <f t="shared" si="35"/>
        <v>5</v>
      </c>
      <c r="AB49" s="137">
        <f t="shared" si="35"/>
        <v>5</v>
      </c>
      <c r="AC49" s="137">
        <f t="shared" si="35"/>
        <v>5</v>
      </c>
      <c r="AD49" s="137">
        <f t="shared" si="35"/>
        <v>5</v>
      </c>
      <c r="AE49" s="137">
        <f t="shared" si="35"/>
        <v>5</v>
      </c>
      <c r="AF49" s="137">
        <f t="shared" si="35"/>
        <v>5</v>
      </c>
      <c r="AG49" s="137">
        <f t="shared" si="35"/>
        <v>5</v>
      </c>
      <c r="AH49" s="137">
        <f t="shared" si="35"/>
        <v>5</v>
      </c>
      <c r="AI49" s="137">
        <f t="shared" si="35"/>
        <v>5</v>
      </c>
      <c r="AJ49" s="137">
        <f t="shared" si="35"/>
        <v>5</v>
      </c>
      <c r="AK49" s="137">
        <f t="shared" si="35"/>
        <v>5</v>
      </c>
      <c r="AL49" s="137">
        <f t="shared" si="35"/>
        <v>5</v>
      </c>
      <c r="AM49" s="137">
        <f t="shared" si="35"/>
        <v>5</v>
      </c>
      <c r="AN49" s="137">
        <f t="shared" si="35"/>
        <v>5</v>
      </c>
      <c r="AO49" s="137">
        <f t="shared" si="35"/>
        <v>5</v>
      </c>
      <c r="AP49" s="111"/>
      <c r="AQ49" s="111"/>
      <c r="AR49" s="111"/>
      <c r="AS49" s="111"/>
      <c r="AT49" s="137">
        <f>SUM(AT51)</f>
        <v>5</v>
      </c>
      <c r="AU49" s="56"/>
      <c r="AV49" s="61">
        <f t="shared" si="24"/>
        <v>95</v>
      </c>
      <c r="AW49" s="42"/>
      <c r="AX49" s="43"/>
      <c r="AY49" s="43"/>
      <c r="AZ49" s="43"/>
      <c r="BA49" s="43"/>
      <c r="BB49" s="43"/>
      <c r="BC49" s="43"/>
      <c r="BD49" s="44">
        <f t="shared" si="2"/>
        <v>95</v>
      </c>
      <c r="BE49" s="24"/>
    </row>
    <row r="50" spans="1:57" ht="23.25" customHeight="1">
      <c r="A50" s="297"/>
      <c r="B50" s="271" t="s">
        <v>77</v>
      </c>
      <c r="C50" s="271" t="s">
        <v>162</v>
      </c>
      <c r="D50" s="108" t="s">
        <v>17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13"/>
      <c r="P50" s="113"/>
      <c r="Q50" s="113"/>
      <c r="R50" s="113"/>
      <c r="S50" s="113"/>
      <c r="T50" s="113"/>
      <c r="U50" s="56"/>
      <c r="V50" s="57"/>
      <c r="W50" s="79"/>
      <c r="X50" s="56">
        <v>10</v>
      </c>
      <c r="Y50" s="56">
        <v>10</v>
      </c>
      <c r="Z50" s="56">
        <v>10</v>
      </c>
      <c r="AA50" s="56">
        <v>10</v>
      </c>
      <c r="AB50" s="56">
        <v>10</v>
      </c>
      <c r="AC50" s="56">
        <v>10</v>
      </c>
      <c r="AD50" s="56">
        <v>10</v>
      </c>
      <c r="AE50" s="56">
        <v>10</v>
      </c>
      <c r="AF50" s="56">
        <v>10</v>
      </c>
      <c r="AG50" s="56">
        <v>10</v>
      </c>
      <c r="AH50" s="56">
        <v>10</v>
      </c>
      <c r="AI50" s="56">
        <v>10</v>
      </c>
      <c r="AJ50" s="56">
        <v>10</v>
      </c>
      <c r="AK50" s="56">
        <v>10</v>
      </c>
      <c r="AL50" s="56">
        <v>10</v>
      </c>
      <c r="AM50" s="56">
        <v>10</v>
      </c>
      <c r="AN50" s="56">
        <v>10</v>
      </c>
      <c r="AO50" s="56">
        <v>10</v>
      </c>
      <c r="AP50" s="111"/>
      <c r="AQ50" s="111"/>
      <c r="AR50" s="111"/>
      <c r="AS50" s="111"/>
      <c r="AT50" s="56">
        <v>10</v>
      </c>
      <c r="AU50" s="37"/>
      <c r="AV50" s="61">
        <f>SUM(X50:AU50)</f>
        <v>190</v>
      </c>
      <c r="AW50" s="42"/>
      <c r="AX50" s="43"/>
      <c r="AY50" s="43"/>
      <c r="AZ50" s="43"/>
      <c r="BA50" s="43"/>
      <c r="BB50" s="43"/>
      <c r="BC50" s="43"/>
      <c r="BD50" s="44"/>
      <c r="BE50" s="24"/>
    </row>
    <row r="51" spans="1:57" ht="23.25" customHeight="1">
      <c r="A51" s="297"/>
      <c r="B51" s="272"/>
      <c r="C51" s="272"/>
      <c r="D51" s="108" t="s">
        <v>18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13"/>
      <c r="P51" s="113"/>
      <c r="Q51" s="113"/>
      <c r="R51" s="113"/>
      <c r="S51" s="113"/>
      <c r="T51" s="113"/>
      <c r="U51" s="56"/>
      <c r="V51" s="57"/>
      <c r="W51" s="79"/>
      <c r="X51" s="56">
        <v>5</v>
      </c>
      <c r="Y51" s="56">
        <v>5</v>
      </c>
      <c r="Z51" s="56">
        <v>5</v>
      </c>
      <c r="AA51" s="56">
        <v>5</v>
      </c>
      <c r="AB51" s="56">
        <v>5</v>
      </c>
      <c r="AC51" s="56">
        <v>5</v>
      </c>
      <c r="AD51" s="56">
        <v>5</v>
      </c>
      <c r="AE51" s="56">
        <v>5</v>
      </c>
      <c r="AF51" s="56">
        <v>5</v>
      </c>
      <c r="AG51" s="56">
        <v>5</v>
      </c>
      <c r="AH51" s="56">
        <v>5</v>
      </c>
      <c r="AI51" s="56">
        <v>5</v>
      </c>
      <c r="AJ51" s="56">
        <v>5</v>
      </c>
      <c r="AK51" s="56">
        <v>5</v>
      </c>
      <c r="AL51" s="56">
        <v>5</v>
      </c>
      <c r="AM51" s="56">
        <v>5</v>
      </c>
      <c r="AN51" s="56">
        <v>5</v>
      </c>
      <c r="AO51" s="56">
        <v>5</v>
      </c>
      <c r="AP51" s="111"/>
      <c r="AQ51" s="111"/>
      <c r="AR51" s="111"/>
      <c r="AS51" s="111"/>
      <c r="AT51" s="56">
        <v>5</v>
      </c>
      <c r="AU51" s="37"/>
      <c r="AV51" s="61">
        <f>SUM(X51:AU51)</f>
        <v>95</v>
      </c>
      <c r="AW51" s="42"/>
      <c r="AX51" s="43"/>
      <c r="AY51" s="43"/>
      <c r="AZ51" s="43"/>
      <c r="BA51" s="43"/>
      <c r="BB51" s="43"/>
      <c r="BC51" s="43"/>
      <c r="BD51" s="44"/>
      <c r="BE51" s="24"/>
    </row>
    <row r="52" spans="1:57" ht="15.75">
      <c r="A52" s="297"/>
      <c r="B52" s="78" t="s">
        <v>119</v>
      </c>
      <c r="C52" s="78" t="s">
        <v>65</v>
      </c>
      <c r="D52" s="108"/>
      <c r="E52" s="28"/>
      <c r="F52" s="56"/>
      <c r="G52" s="56"/>
      <c r="H52" s="56"/>
      <c r="I52" s="56"/>
      <c r="J52" s="56"/>
      <c r="K52" s="56"/>
      <c r="L52" s="56"/>
      <c r="M52" s="56"/>
      <c r="N52" s="56"/>
      <c r="O52" s="111"/>
      <c r="P52" s="111"/>
      <c r="Q52" s="111"/>
      <c r="R52" s="111"/>
      <c r="S52" s="111"/>
      <c r="T52" s="111"/>
      <c r="U52" s="56"/>
      <c r="V52" s="57">
        <f>SUM(E52:T52)</f>
        <v>0</v>
      </c>
      <c r="W52" s="79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219">
        <v>36</v>
      </c>
      <c r="AQ52" s="219">
        <v>36</v>
      </c>
      <c r="AR52" s="219">
        <v>36</v>
      </c>
      <c r="AS52" s="219">
        <v>36</v>
      </c>
      <c r="AT52" s="56"/>
      <c r="AU52" s="37"/>
      <c r="AV52" s="61">
        <f t="shared" si="24"/>
        <v>144</v>
      </c>
      <c r="AW52" s="42"/>
      <c r="AX52" s="43"/>
      <c r="AY52" s="43"/>
      <c r="AZ52" s="43"/>
      <c r="BA52" s="43"/>
      <c r="BB52" s="43"/>
      <c r="BC52" s="43"/>
      <c r="BD52" s="44">
        <f t="shared" si="2"/>
        <v>144</v>
      </c>
      <c r="BE52" s="24"/>
    </row>
    <row r="53" spans="1:57" ht="31.5" customHeight="1">
      <c r="A53" s="80"/>
      <c r="B53" s="282" t="s">
        <v>32</v>
      </c>
      <c r="C53" s="282"/>
      <c r="D53" s="282"/>
      <c r="E53" s="81">
        <f>SUM(E17,E25,E29)</f>
        <v>36</v>
      </c>
      <c r="F53" s="81">
        <f aca="true" t="shared" si="36" ref="F53:T53">SUM(F17,F25,F29)</f>
        <v>36</v>
      </c>
      <c r="G53" s="81">
        <f t="shared" si="36"/>
        <v>36</v>
      </c>
      <c r="H53" s="81">
        <f t="shared" si="36"/>
        <v>36</v>
      </c>
      <c r="I53" s="81">
        <f t="shared" si="36"/>
        <v>36</v>
      </c>
      <c r="J53" s="81">
        <f t="shared" si="36"/>
        <v>36</v>
      </c>
      <c r="K53" s="81">
        <f t="shared" si="36"/>
        <v>36</v>
      </c>
      <c r="L53" s="81">
        <f t="shared" si="36"/>
        <v>36</v>
      </c>
      <c r="M53" s="81">
        <f t="shared" si="36"/>
        <v>36</v>
      </c>
      <c r="N53" s="81">
        <f t="shared" si="36"/>
        <v>36</v>
      </c>
      <c r="O53" s="81">
        <f t="shared" si="36"/>
        <v>0</v>
      </c>
      <c r="P53" s="81">
        <f t="shared" si="36"/>
        <v>0</v>
      </c>
      <c r="Q53" s="81">
        <f t="shared" si="36"/>
        <v>0</v>
      </c>
      <c r="R53" s="81">
        <f t="shared" si="36"/>
        <v>0</v>
      </c>
      <c r="S53" s="81">
        <f t="shared" si="36"/>
        <v>0</v>
      </c>
      <c r="T53" s="81">
        <f t="shared" si="36"/>
        <v>0</v>
      </c>
      <c r="U53" s="81"/>
      <c r="V53" s="57">
        <f>SUM(E53:U53)</f>
        <v>360</v>
      </c>
      <c r="W53" s="39"/>
      <c r="X53" s="82">
        <f aca="true" t="shared" si="37" ref="X53:AU53">SUM(X17,X25,X29)</f>
        <v>36</v>
      </c>
      <c r="Y53" s="82">
        <f t="shared" si="37"/>
        <v>36</v>
      </c>
      <c r="Z53" s="82">
        <f t="shared" si="37"/>
        <v>36</v>
      </c>
      <c r="AA53" s="82">
        <f t="shared" si="37"/>
        <v>36</v>
      </c>
      <c r="AB53" s="82">
        <f t="shared" si="37"/>
        <v>36</v>
      </c>
      <c r="AC53" s="82">
        <f t="shared" si="37"/>
        <v>36</v>
      </c>
      <c r="AD53" s="82">
        <f t="shared" si="37"/>
        <v>36</v>
      </c>
      <c r="AE53" s="82">
        <f t="shared" si="37"/>
        <v>36</v>
      </c>
      <c r="AF53" s="82">
        <f t="shared" si="37"/>
        <v>36</v>
      </c>
      <c r="AG53" s="82">
        <f t="shared" si="37"/>
        <v>36</v>
      </c>
      <c r="AH53" s="82">
        <f t="shared" si="37"/>
        <v>36</v>
      </c>
      <c r="AI53" s="82">
        <f t="shared" si="37"/>
        <v>36</v>
      </c>
      <c r="AJ53" s="82">
        <f t="shared" si="37"/>
        <v>36</v>
      </c>
      <c r="AK53" s="82">
        <f t="shared" si="37"/>
        <v>36</v>
      </c>
      <c r="AL53" s="82">
        <f t="shared" si="37"/>
        <v>36</v>
      </c>
      <c r="AM53" s="82">
        <f t="shared" si="37"/>
        <v>36</v>
      </c>
      <c r="AN53" s="82">
        <f t="shared" si="37"/>
        <v>36</v>
      </c>
      <c r="AO53" s="82">
        <f t="shared" si="37"/>
        <v>36</v>
      </c>
      <c r="AP53" s="82">
        <f t="shared" si="37"/>
        <v>0</v>
      </c>
      <c r="AQ53" s="82">
        <f t="shared" si="37"/>
        <v>0</v>
      </c>
      <c r="AR53" s="82">
        <f t="shared" si="37"/>
        <v>0</v>
      </c>
      <c r="AS53" s="82">
        <f t="shared" si="37"/>
        <v>0</v>
      </c>
      <c r="AT53" s="82">
        <f t="shared" si="37"/>
        <v>36</v>
      </c>
      <c r="AU53" s="82">
        <f t="shared" si="37"/>
        <v>0</v>
      </c>
      <c r="AV53" s="83">
        <f>SUM(X53:AU53)</f>
        <v>684</v>
      </c>
      <c r="AW53" s="42"/>
      <c r="AX53" s="43"/>
      <c r="AY53" s="43"/>
      <c r="AZ53" s="43"/>
      <c r="BA53" s="43"/>
      <c r="BB53" s="43"/>
      <c r="BC53" s="43"/>
      <c r="BD53" s="44">
        <f t="shared" si="2"/>
        <v>1044</v>
      </c>
      <c r="BE53" s="6"/>
    </row>
    <row r="54" spans="1:57" ht="15.75">
      <c r="A54" s="80"/>
      <c r="B54" s="283" t="s">
        <v>19</v>
      </c>
      <c r="C54" s="283"/>
      <c r="D54" s="283"/>
      <c r="E54" s="81">
        <f>SUM(E18,E26,E30)</f>
        <v>18</v>
      </c>
      <c r="F54" s="81">
        <f aca="true" t="shared" si="38" ref="F54:T54">SUM(F18,F26,F30)</f>
        <v>18</v>
      </c>
      <c r="G54" s="81">
        <f t="shared" si="38"/>
        <v>18</v>
      </c>
      <c r="H54" s="81">
        <f t="shared" si="38"/>
        <v>18</v>
      </c>
      <c r="I54" s="81">
        <f t="shared" si="38"/>
        <v>18</v>
      </c>
      <c r="J54" s="81">
        <f t="shared" si="38"/>
        <v>18</v>
      </c>
      <c r="K54" s="81">
        <f t="shared" si="38"/>
        <v>18</v>
      </c>
      <c r="L54" s="81">
        <f t="shared" si="38"/>
        <v>18</v>
      </c>
      <c r="M54" s="81">
        <f t="shared" si="38"/>
        <v>18</v>
      </c>
      <c r="N54" s="81">
        <f t="shared" si="38"/>
        <v>18</v>
      </c>
      <c r="O54" s="81">
        <f t="shared" si="38"/>
        <v>0</v>
      </c>
      <c r="P54" s="81">
        <f t="shared" si="38"/>
        <v>0</v>
      </c>
      <c r="Q54" s="81">
        <f t="shared" si="38"/>
        <v>0</v>
      </c>
      <c r="R54" s="81">
        <f t="shared" si="38"/>
        <v>0</v>
      </c>
      <c r="S54" s="81">
        <f t="shared" si="38"/>
        <v>0</v>
      </c>
      <c r="T54" s="81">
        <f t="shared" si="38"/>
        <v>0</v>
      </c>
      <c r="U54" s="81"/>
      <c r="V54" s="57">
        <f>SUM(E54:U54)</f>
        <v>180</v>
      </c>
      <c r="W54" s="39"/>
      <c r="X54" s="82">
        <f aca="true" t="shared" si="39" ref="X54:AU54">SUM(X18,X26,X30)</f>
        <v>18</v>
      </c>
      <c r="Y54" s="82">
        <f t="shared" si="39"/>
        <v>18</v>
      </c>
      <c r="Z54" s="82">
        <f t="shared" si="39"/>
        <v>18</v>
      </c>
      <c r="AA54" s="82">
        <f t="shared" si="39"/>
        <v>18</v>
      </c>
      <c r="AB54" s="82">
        <f t="shared" si="39"/>
        <v>18</v>
      </c>
      <c r="AC54" s="82">
        <f t="shared" si="39"/>
        <v>18</v>
      </c>
      <c r="AD54" s="82">
        <f t="shared" si="39"/>
        <v>18</v>
      </c>
      <c r="AE54" s="82">
        <f t="shared" si="39"/>
        <v>18</v>
      </c>
      <c r="AF54" s="82">
        <f t="shared" si="39"/>
        <v>18</v>
      </c>
      <c r="AG54" s="82">
        <f t="shared" si="39"/>
        <v>18</v>
      </c>
      <c r="AH54" s="82">
        <f t="shared" si="39"/>
        <v>18</v>
      </c>
      <c r="AI54" s="82">
        <f t="shared" si="39"/>
        <v>18</v>
      </c>
      <c r="AJ54" s="82">
        <f t="shared" si="39"/>
        <v>18</v>
      </c>
      <c r="AK54" s="82">
        <f t="shared" si="39"/>
        <v>18</v>
      </c>
      <c r="AL54" s="82">
        <f t="shared" si="39"/>
        <v>18</v>
      </c>
      <c r="AM54" s="82">
        <f t="shared" si="39"/>
        <v>18</v>
      </c>
      <c r="AN54" s="82">
        <f t="shared" si="39"/>
        <v>18</v>
      </c>
      <c r="AO54" s="82">
        <f t="shared" si="39"/>
        <v>18</v>
      </c>
      <c r="AP54" s="82">
        <f t="shared" si="39"/>
        <v>0</v>
      </c>
      <c r="AQ54" s="82">
        <f t="shared" si="39"/>
        <v>0</v>
      </c>
      <c r="AR54" s="82">
        <f t="shared" si="39"/>
        <v>0</v>
      </c>
      <c r="AS54" s="82">
        <f t="shared" si="39"/>
        <v>0</v>
      </c>
      <c r="AT54" s="82">
        <f t="shared" si="39"/>
        <v>18</v>
      </c>
      <c r="AU54" s="82">
        <f t="shared" si="39"/>
        <v>0</v>
      </c>
      <c r="AV54" s="83">
        <f>SUM(X54:AU54)</f>
        <v>342</v>
      </c>
      <c r="AW54" s="42"/>
      <c r="AX54" s="43"/>
      <c r="AY54" s="43"/>
      <c r="AZ54" s="43"/>
      <c r="BA54" s="43"/>
      <c r="BB54" s="43"/>
      <c r="BC54" s="43"/>
      <c r="BD54" s="44">
        <f t="shared" si="2"/>
        <v>522</v>
      </c>
      <c r="BE54" s="6"/>
    </row>
    <row r="55" spans="1:57" ht="15.75">
      <c r="A55" s="80"/>
      <c r="B55" s="283" t="s">
        <v>20</v>
      </c>
      <c r="C55" s="283"/>
      <c r="D55" s="283"/>
      <c r="E55" s="81">
        <f>E53+E54</f>
        <v>54</v>
      </c>
      <c r="F55" s="81">
        <f aca="true" t="shared" si="40" ref="F55:T55">F53+F54</f>
        <v>54</v>
      </c>
      <c r="G55" s="81">
        <f t="shared" si="40"/>
        <v>54</v>
      </c>
      <c r="H55" s="81">
        <f t="shared" si="40"/>
        <v>54</v>
      </c>
      <c r="I55" s="81">
        <f t="shared" si="40"/>
        <v>54</v>
      </c>
      <c r="J55" s="81">
        <f t="shared" si="40"/>
        <v>54</v>
      </c>
      <c r="K55" s="81">
        <f t="shared" si="40"/>
        <v>54</v>
      </c>
      <c r="L55" s="81">
        <f t="shared" si="40"/>
        <v>54</v>
      </c>
      <c r="M55" s="81">
        <f t="shared" si="40"/>
        <v>54</v>
      </c>
      <c r="N55" s="81">
        <f t="shared" si="40"/>
        <v>54</v>
      </c>
      <c r="O55" s="81">
        <f t="shared" si="40"/>
        <v>0</v>
      </c>
      <c r="P55" s="81">
        <f t="shared" si="40"/>
        <v>0</v>
      </c>
      <c r="Q55" s="81">
        <f t="shared" si="40"/>
        <v>0</v>
      </c>
      <c r="R55" s="81">
        <f t="shared" si="40"/>
        <v>0</v>
      </c>
      <c r="S55" s="81">
        <f t="shared" si="40"/>
        <v>0</v>
      </c>
      <c r="T55" s="81">
        <f t="shared" si="40"/>
        <v>0</v>
      </c>
      <c r="U55" s="81"/>
      <c r="V55" s="57">
        <f>SUM(E55:U55)</f>
        <v>540</v>
      </c>
      <c r="W55" s="39"/>
      <c r="X55" s="81">
        <f>X53+X54</f>
        <v>54</v>
      </c>
      <c r="Y55" s="81">
        <f aca="true" t="shared" si="41" ref="Y55:AU55">Y53+Y54</f>
        <v>54</v>
      </c>
      <c r="Z55" s="81">
        <f t="shared" si="41"/>
        <v>54</v>
      </c>
      <c r="AA55" s="81">
        <f t="shared" si="41"/>
        <v>54</v>
      </c>
      <c r="AB55" s="81">
        <f t="shared" si="41"/>
        <v>54</v>
      </c>
      <c r="AC55" s="81">
        <f t="shared" si="41"/>
        <v>54</v>
      </c>
      <c r="AD55" s="81">
        <f t="shared" si="41"/>
        <v>54</v>
      </c>
      <c r="AE55" s="81">
        <f t="shared" si="41"/>
        <v>54</v>
      </c>
      <c r="AF55" s="81">
        <f t="shared" si="41"/>
        <v>54</v>
      </c>
      <c r="AG55" s="81">
        <f t="shared" si="41"/>
        <v>54</v>
      </c>
      <c r="AH55" s="81">
        <f t="shared" si="41"/>
        <v>54</v>
      </c>
      <c r="AI55" s="81">
        <f t="shared" si="41"/>
        <v>54</v>
      </c>
      <c r="AJ55" s="81">
        <f t="shared" si="41"/>
        <v>54</v>
      </c>
      <c r="AK55" s="81">
        <f t="shared" si="41"/>
        <v>54</v>
      </c>
      <c r="AL55" s="81">
        <f t="shared" si="41"/>
        <v>54</v>
      </c>
      <c r="AM55" s="81">
        <f t="shared" si="41"/>
        <v>54</v>
      </c>
      <c r="AN55" s="81">
        <f t="shared" si="41"/>
        <v>54</v>
      </c>
      <c r="AO55" s="81">
        <f t="shared" si="41"/>
        <v>54</v>
      </c>
      <c r="AP55" s="81">
        <f t="shared" si="41"/>
        <v>0</v>
      </c>
      <c r="AQ55" s="81">
        <f t="shared" si="41"/>
        <v>0</v>
      </c>
      <c r="AR55" s="81">
        <f t="shared" si="41"/>
        <v>0</v>
      </c>
      <c r="AS55" s="81">
        <f t="shared" si="41"/>
        <v>0</v>
      </c>
      <c r="AT55" s="81">
        <f t="shared" si="41"/>
        <v>54</v>
      </c>
      <c r="AU55" s="81">
        <f t="shared" si="41"/>
        <v>0</v>
      </c>
      <c r="AV55" s="83">
        <f>AV53+AV54</f>
        <v>1026</v>
      </c>
      <c r="AW55" s="42"/>
      <c r="AX55" s="43"/>
      <c r="AY55" s="43"/>
      <c r="AZ55" s="43"/>
      <c r="BA55" s="43"/>
      <c r="BB55" s="43"/>
      <c r="BC55" s="43"/>
      <c r="BD55" s="44">
        <f t="shared" si="2"/>
        <v>1566</v>
      </c>
      <c r="BE55" s="6"/>
    </row>
    <row r="56" spans="2:4" ht="15">
      <c r="B56" s="1"/>
      <c r="C56" s="1"/>
      <c r="D56" s="1"/>
    </row>
  </sheetData>
  <sheetProtection/>
  <mergeCells count="65">
    <mergeCell ref="C43:C44"/>
    <mergeCell ref="B50:B51"/>
    <mergeCell ref="C50:C51"/>
    <mergeCell ref="B53:D53"/>
    <mergeCell ref="B54:D54"/>
    <mergeCell ref="B41:B42"/>
    <mergeCell ref="C41:C42"/>
    <mergeCell ref="B43:B44"/>
    <mergeCell ref="C33:C34"/>
    <mergeCell ref="B55:D55"/>
    <mergeCell ref="B39:B40"/>
    <mergeCell ref="B48:B49"/>
    <mergeCell ref="C48:C49"/>
    <mergeCell ref="B45:B46"/>
    <mergeCell ref="C45:C46"/>
    <mergeCell ref="B37:B38"/>
    <mergeCell ref="C37:C38"/>
    <mergeCell ref="C39:C40"/>
    <mergeCell ref="B27:B28"/>
    <mergeCell ref="C27:C28"/>
    <mergeCell ref="B29:B30"/>
    <mergeCell ref="C29:C30"/>
    <mergeCell ref="B31:B32"/>
    <mergeCell ref="C31:C32"/>
    <mergeCell ref="B35:B36"/>
    <mergeCell ref="C35:C36"/>
    <mergeCell ref="B19:B20"/>
    <mergeCell ref="C19:C20"/>
    <mergeCell ref="B21:B22"/>
    <mergeCell ref="C21:C22"/>
    <mergeCell ref="C23:C24"/>
    <mergeCell ref="B33:B34"/>
    <mergeCell ref="B25:B26"/>
    <mergeCell ref="C25:C26"/>
    <mergeCell ref="AZ10:BC10"/>
    <mergeCell ref="E11:BC11"/>
    <mergeCell ref="E13:BC13"/>
    <mergeCell ref="A15:A52"/>
    <mergeCell ref="B15:B16"/>
    <mergeCell ref="C15:C16"/>
    <mergeCell ref="B17:B18"/>
    <mergeCell ref="C17:C18"/>
    <mergeCell ref="AA10:AC10"/>
    <mergeCell ref="AE10:AH10"/>
    <mergeCell ref="AJ10:AL10"/>
    <mergeCell ref="AN10:AP10"/>
    <mergeCell ref="AR10:AT10"/>
    <mergeCell ref="AV10:AX10"/>
    <mergeCell ref="B9:F9"/>
    <mergeCell ref="X9:AC9"/>
    <mergeCell ref="N10:P10"/>
    <mergeCell ref="R10:V10"/>
    <mergeCell ref="A10:A14"/>
    <mergeCell ref="B10:B14"/>
    <mergeCell ref="C10:C14"/>
    <mergeCell ref="D10:D14"/>
    <mergeCell ref="F10:H10"/>
    <mergeCell ref="J10:L10"/>
    <mergeCell ref="AO1:AY1"/>
    <mergeCell ref="AO4:BC4"/>
    <mergeCell ref="C5:AS5"/>
    <mergeCell ref="C6:AW6"/>
    <mergeCell ref="B7:BC7"/>
    <mergeCell ref="C8:AM8"/>
    <mergeCell ref="AN8:AZ8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T41">
      <selection activeCell="C23" sqref="C23:C24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24.140625" style="0" customWidth="1"/>
    <col min="4" max="4" width="11.00390625" style="0" customWidth="1"/>
    <col min="5" max="5" width="4.8515625" style="0" customWidth="1"/>
    <col min="6" max="6" width="3.57421875" style="0" customWidth="1"/>
    <col min="7" max="7" width="3.421875" style="0" customWidth="1"/>
    <col min="8" max="8" width="3.7109375" style="0" customWidth="1"/>
    <col min="9" max="9" width="3.28125" style="0" customWidth="1"/>
    <col min="10" max="10" width="4.57421875" style="0" customWidth="1"/>
    <col min="11" max="11" width="4.140625" style="0" customWidth="1"/>
    <col min="12" max="12" width="4.00390625" style="0" customWidth="1"/>
    <col min="13" max="13" width="4.7109375" style="0" customWidth="1"/>
    <col min="14" max="14" width="3.8515625" style="0" customWidth="1"/>
    <col min="15" max="15" width="4.421875" style="0" customWidth="1"/>
    <col min="16" max="16" width="4.28125" style="0" customWidth="1"/>
    <col min="17" max="18" width="3.7109375" style="0" customWidth="1"/>
    <col min="19" max="19" width="4.28125" style="0" customWidth="1"/>
    <col min="20" max="20" width="3.7109375" style="0" customWidth="1"/>
    <col min="21" max="21" width="3.8515625" style="0" customWidth="1"/>
    <col min="22" max="22" width="6.57421875" style="0" customWidth="1"/>
    <col min="23" max="24" width="5.8515625" style="0" customWidth="1"/>
    <col min="25" max="25" width="4.8515625" style="0" customWidth="1"/>
    <col min="26" max="26" width="4.57421875" style="0" customWidth="1"/>
    <col min="27" max="28" width="4.421875" style="0" customWidth="1"/>
    <col min="29" max="29" width="4.57421875" style="0" customWidth="1"/>
    <col min="30" max="30" width="4.140625" style="0" customWidth="1"/>
    <col min="31" max="32" width="4.57421875" style="0" customWidth="1"/>
    <col min="33" max="33" width="5.57421875" style="0" customWidth="1"/>
    <col min="34" max="35" width="5.00390625" style="0" customWidth="1"/>
    <col min="36" max="36" width="4.140625" style="0" customWidth="1"/>
    <col min="37" max="37" width="4.8515625" style="0" customWidth="1"/>
    <col min="38" max="38" width="5.7109375" style="0" customWidth="1"/>
    <col min="39" max="40" width="4.7109375" style="0" customWidth="1"/>
    <col min="41" max="41" width="4.28125" style="0" customWidth="1"/>
    <col min="42" max="42" width="4.7109375" style="0" customWidth="1"/>
    <col min="43" max="43" width="4.140625" style="0" customWidth="1"/>
    <col min="44" max="44" width="4.28125" style="0" customWidth="1"/>
    <col min="45" max="45" width="3.57421875" style="0" customWidth="1"/>
    <col min="46" max="46" width="5.140625" style="0" customWidth="1"/>
    <col min="47" max="48" width="5.7109375" style="0" customWidth="1"/>
    <col min="49" max="49" width="5.140625" style="0" customWidth="1"/>
    <col min="50" max="50" width="6.00390625" style="0" customWidth="1"/>
    <col min="51" max="51" width="5.421875" style="0" customWidth="1"/>
    <col min="52" max="53" width="5.8515625" style="0" customWidth="1"/>
    <col min="54" max="54" width="5.421875" style="0" customWidth="1"/>
    <col min="55" max="55" width="6.00390625" style="0" customWidth="1"/>
  </cols>
  <sheetData>
    <row r="1" spans="1:51" ht="15">
      <c r="A1" s="1"/>
      <c r="B1" s="1"/>
      <c r="C1" s="1"/>
      <c r="D1" s="1"/>
      <c r="AO1" s="305" t="s">
        <v>28</v>
      </c>
      <c r="AP1" s="305"/>
      <c r="AQ1" s="305"/>
      <c r="AR1" s="305"/>
      <c r="AS1" s="305"/>
      <c r="AT1" s="305"/>
      <c r="AU1" s="305"/>
      <c r="AV1" s="305"/>
      <c r="AW1" s="305"/>
      <c r="AX1" s="305"/>
      <c r="AY1" s="305"/>
    </row>
    <row r="2" spans="1:56" ht="15">
      <c r="A2" s="1"/>
      <c r="B2" s="1"/>
      <c r="C2" s="1"/>
      <c r="D2" s="1"/>
      <c r="AO2" s="8" t="s">
        <v>46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">
      <c r="A3" s="1"/>
      <c r="B3" s="1"/>
      <c r="C3" s="1"/>
      <c r="D3" s="1"/>
      <c r="AO3" s="8" t="s">
        <v>33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5" ht="15">
      <c r="A4" s="1"/>
      <c r="B4" s="1"/>
      <c r="C4" s="1"/>
      <c r="D4" s="1"/>
      <c r="AO4" s="306" t="s">
        <v>125</v>
      </c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</row>
    <row r="5" spans="1:55" ht="15">
      <c r="A5" s="1"/>
      <c r="B5" s="1"/>
      <c r="C5" s="307" t="s">
        <v>29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20"/>
      <c r="AU5" s="7"/>
      <c r="AV5" s="7"/>
      <c r="AW5" s="7"/>
      <c r="AX5" s="7"/>
      <c r="AY5" s="7"/>
      <c r="AZ5" s="7"/>
      <c r="BA5" s="7"/>
      <c r="BB5" s="7"/>
      <c r="BC5" s="7"/>
    </row>
    <row r="6" spans="1:56" ht="15">
      <c r="A6" s="1"/>
      <c r="B6" s="11"/>
      <c r="C6" s="308" t="s">
        <v>53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11"/>
      <c r="AY6" s="11"/>
      <c r="AZ6" s="11"/>
      <c r="BA6" s="11"/>
      <c r="BB6" s="11"/>
      <c r="BC6" s="11"/>
      <c r="BD6" s="11"/>
    </row>
    <row r="7" spans="1:55" ht="15">
      <c r="A7" s="1"/>
      <c r="B7" s="308" t="s">
        <v>176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</row>
    <row r="8" spans="1:55" ht="16.5" thickBot="1">
      <c r="A8" s="1"/>
      <c r="B8" s="10"/>
      <c r="C8" s="309" t="s">
        <v>130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08" t="s">
        <v>30</v>
      </c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10"/>
      <c r="BB8" s="10"/>
      <c r="BC8" s="10"/>
    </row>
    <row r="9" spans="1:55" ht="19.5" thickBot="1">
      <c r="A9" s="1"/>
      <c r="B9" s="342" t="s">
        <v>155</v>
      </c>
      <c r="C9" s="342"/>
      <c r="D9" s="342"/>
      <c r="E9" s="342"/>
      <c r="F9" s="342"/>
      <c r="G9" s="9"/>
      <c r="H9" s="9"/>
      <c r="I9" s="9"/>
      <c r="J9" s="11"/>
      <c r="K9" s="11"/>
      <c r="L9" s="11"/>
      <c r="M9" s="11"/>
      <c r="N9" s="9"/>
      <c r="O9" s="9"/>
      <c r="P9" s="9"/>
      <c r="Q9" s="9"/>
      <c r="R9" s="9"/>
      <c r="S9" s="9"/>
      <c r="T9" s="18"/>
      <c r="U9" s="18"/>
      <c r="V9" s="18"/>
      <c r="W9" s="10"/>
      <c r="X9" s="336" t="s">
        <v>124</v>
      </c>
      <c r="Y9" s="337"/>
      <c r="Z9" s="337"/>
      <c r="AA9" s="337"/>
      <c r="AB9" s="337"/>
      <c r="AC9" s="33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0"/>
      <c r="AO9" s="10"/>
      <c r="AP9" s="10"/>
      <c r="AQ9" s="18"/>
      <c r="AR9" s="10"/>
      <c r="AS9" s="10"/>
      <c r="AT9" s="10"/>
      <c r="AU9" s="10"/>
      <c r="AV9" s="18"/>
      <c r="AW9" s="18"/>
      <c r="AX9" s="18"/>
      <c r="AY9" s="18"/>
      <c r="AZ9" s="18"/>
      <c r="BA9" s="18"/>
      <c r="BB9" s="18"/>
      <c r="BC9" s="18"/>
    </row>
    <row r="10" spans="1:57" ht="85.5" thickBot="1">
      <c r="A10" s="339" t="s">
        <v>0</v>
      </c>
      <c r="B10" s="339" t="s">
        <v>1</v>
      </c>
      <c r="C10" s="339" t="s">
        <v>2</v>
      </c>
      <c r="D10" s="339" t="s">
        <v>3</v>
      </c>
      <c r="E10" s="14" t="s">
        <v>79</v>
      </c>
      <c r="F10" s="328" t="s">
        <v>4</v>
      </c>
      <c r="G10" s="329"/>
      <c r="H10" s="333"/>
      <c r="I10" s="19" t="s">
        <v>80</v>
      </c>
      <c r="J10" s="328" t="s">
        <v>5</v>
      </c>
      <c r="K10" s="329"/>
      <c r="L10" s="333"/>
      <c r="M10" s="19" t="s">
        <v>81</v>
      </c>
      <c r="N10" s="328" t="s">
        <v>6</v>
      </c>
      <c r="O10" s="329"/>
      <c r="P10" s="333"/>
      <c r="Q10" s="13" t="s">
        <v>82</v>
      </c>
      <c r="R10" s="328" t="s">
        <v>7</v>
      </c>
      <c r="S10" s="329"/>
      <c r="T10" s="329"/>
      <c r="U10" s="329"/>
      <c r="V10" s="333"/>
      <c r="W10" s="15" t="s">
        <v>78</v>
      </c>
      <c r="X10" s="15" t="s">
        <v>83</v>
      </c>
      <c r="Y10" s="21" t="s">
        <v>8</v>
      </c>
      <c r="Z10" s="13" t="s">
        <v>84</v>
      </c>
      <c r="AA10" s="328" t="s">
        <v>9</v>
      </c>
      <c r="AB10" s="329"/>
      <c r="AC10" s="333"/>
      <c r="AD10" s="15" t="s">
        <v>85</v>
      </c>
      <c r="AE10" s="328" t="s">
        <v>10</v>
      </c>
      <c r="AF10" s="329"/>
      <c r="AG10" s="329"/>
      <c r="AH10" s="334"/>
      <c r="AI10" s="16" t="s">
        <v>86</v>
      </c>
      <c r="AJ10" s="328" t="s">
        <v>11</v>
      </c>
      <c r="AK10" s="329"/>
      <c r="AL10" s="333"/>
      <c r="AM10" s="16" t="s">
        <v>87</v>
      </c>
      <c r="AN10" s="328" t="s">
        <v>12</v>
      </c>
      <c r="AO10" s="329"/>
      <c r="AP10" s="333"/>
      <c r="AQ10" s="14" t="s">
        <v>88</v>
      </c>
      <c r="AR10" s="329"/>
      <c r="AS10" s="329"/>
      <c r="AT10" s="334"/>
      <c r="AU10" s="12" t="s">
        <v>54</v>
      </c>
      <c r="AV10" s="328" t="s">
        <v>13</v>
      </c>
      <c r="AW10" s="329"/>
      <c r="AX10" s="333"/>
      <c r="AY10" s="14" t="s">
        <v>55</v>
      </c>
      <c r="AZ10" s="328" t="s">
        <v>14</v>
      </c>
      <c r="BA10" s="329"/>
      <c r="BB10" s="329"/>
      <c r="BC10" s="329"/>
      <c r="BD10" s="25" t="s">
        <v>31</v>
      </c>
      <c r="BE10" s="6"/>
    </row>
    <row r="11" spans="1:57" ht="16.5" thickBot="1">
      <c r="A11" s="339"/>
      <c r="B11" s="339"/>
      <c r="C11" s="339"/>
      <c r="D11" s="339"/>
      <c r="E11" s="330" t="s">
        <v>15</v>
      </c>
      <c r="F11" s="330"/>
      <c r="G11" s="330"/>
      <c r="H11" s="330"/>
      <c r="I11" s="330"/>
      <c r="J11" s="331"/>
      <c r="K11" s="331"/>
      <c r="L11" s="331"/>
      <c r="M11" s="331"/>
      <c r="N11" s="330"/>
      <c r="O11" s="330"/>
      <c r="P11" s="330"/>
      <c r="Q11" s="330"/>
      <c r="R11" s="330"/>
      <c r="S11" s="330"/>
      <c r="T11" s="330"/>
      <c r="U11" s="330"/>
      <c r="V11" s="330"/>
      <c r="W11" s="331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331"/>
      <c r="AP11" s="331"/>
      <c r="AQ11" s="330"/>
      <c r="AR11" s="331"/>
      <c r="AS11" s="331"/>
      <c r="AT11" s="331"/>
      <c r="AU11" s="331"/>
      <c r="AV11" s="330"/>
      <c r="AW11" s="330"/>
      <c r="AX11" s="330"/>
      <c r="AY11" s="330"/>
      <c r="AZ11" s="330"/>
      <c r="BA11" s="330"/>
      <c r="BB11" s="330"/>
      <c r="BC11" s="330"/>
      <c r="BD11" s="23"/>
      <c r="BE11" s="6"/>
    </row>
    <row r="12" spans="1:57" ht="15.75" thickBot="1">
      <c r="A12" s="339"/>
      <c r="B12" s="339"/>
      <c r="C12" s="339"/>
      <c r="D12" s="339"/>
      <c r="E12" s="4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17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17">
        <v>32</v>
      </c>
      <c r="BD12" s="23"/>
      <c r="BE12" s="6"/>
    </row>
    <row r="13" spans="1:57" ht="16.5" thickBot="1">
      <c r="A13" s="339"/>
      <c r="B13" s="339"/>
      <c r="C13" s="339"/>
      <c r="D13" s="339"/>
      <c r="E13" s="332" t="s">
        <v>16</v>
      </c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60"/>
      <c r="T13" s="360"/>
      <c r="U13" s="360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23"/>
      <c r="BE13" s="6"/>
    </row>
    <row r="14" spans="1:57" ht="15">
      <c r="A14" s="340"/>
      <c r="B14" s="340"/>
      <c r="C14" s="340"/>
      <c r="D14" s="340"/>
      <c r="E14" s="29">
        <v>1</v>
      </c>
      <c r="F14" s="29">
        <v>2</v>
      </c>
      <c r="G14" s="29">
        <v>3</v>
      </c>
      <c r="H14" s="29">
        <v>4</v>
      </c>
      <c r="I14" s="29">
        <v>5</v>
      </c>
      <c r="J14" s="29">
        <v>6</v>
      </c>
      <c r="K14" s="29">
        <v>7</v>
      </c>
      <c r="L14" s="30">
        <v>8</v>
      </c>
      <c r="M14" s="30">
        <v>9</v>
      </c>
      <c r="N14" s="30">
        <v>10</v>
      </c>
      <c r="O14" s="30">
        <v>11</v>
      </c>
      <c r="P14" s="31">
        <v>12</v>
      </c>
      <c r="Q14" s="31">
        <v>13</v>
      </c>
      <c r="R14" s="149">
        <v>14</v>
      </c>
      <c r="S14" s="220">
        <v>15</v>
      </c>
      <c r="T14" s="165">
        <v>16</v>
      </c>
      <c r="U14" s="3">
        <v>17</v>
      </c>
      <c r="V14" s="30">
        <v>18</v>
      </c>
      <c r="W14" s="30">
        <v>19</v>
      </c>
      <c r="X14" s="30">
        <v>20</v>
      </c>
      <c r="Y14" s="30">
        <v>21</v>
      </c>
      <c r="Z14" s="30">
        <v>22</v>
      </c>
      <c r="AA14" s="30">
        <v>23</v>
      </c>
      <c r="AB14" s="30">
        <v>24</v>
      </c>
      <c r="AC14" s="30">
        <v>25</v>
      </c>
      <c r="AD14" s="30">
        <v>26</v>
      </c>
      <c r="AE14" s="30">
        <v>27</v>
      </c>
      <c r="AF14" s="30">
        <v>28</v>
      </c>
      <c r="AG14" s="30">
        <v>29</v>
      </c>
      <c r="AH14" s="30">
        <v>30</v>
      </c>
      <c r="AI14" s="30">
        <v>31</v>
      </c>
      <c r="AJ14" s="30">
        <v>32</v>
      </c>
      <c r="AK14" s="30">
        <v>33</v>
      </c>
      <c r="AL14" s="30">
        <v>34</v>
      </c>
      <c r="AM14" s="30">
        <v>35</v>
      </c>
      <c r="AN14" s="31">
        <v>36</v>
      </c>
      <c r="AO14" s="30">
        <v>37</v>
      </c>
      <c r="AP14" s="30">
        <v>38</v>
      </c>
      <c r="AQ14" s="30">
        <v>38</v>
      </c>
      <c r="AR14" s="31">
        <v>39</v>
      </c>
      <c r="AS14" s="32">
        <v>40</v>
      </c>
      <c r="AT14" s="29">
        <v>41</v>
      </c>
      <c r="AU14" s="29">
        <v>42</v>
      </c>
      <c r="AV14" s="33"/>
      <c r="AW14" s="29"/>
      <c r="AX14" s="29"/>
      <c r="AY14" s="29"/>
      <c r="AZ14" s="29"/>
      <c r="BA14" s="29"/>
      <c r="BB14" s="29"/>
      <c r="BC14" s="34"/>
      <c r="BD14" s="5"/>
      <c r="BE14" s="6"/>
    </row>
    <row r="15" spans="1:57" ht="15.75">
      <c r="A15" s="343" t="s">
        <v>127</v>
      </c>
      <c r="B15" s="344" t="s">
        <v>36</v>
      </c>
      <c r="C15" s="344" t="s">
        <v>91</v>
      </c>
      <c r="D15" s="115" t="s">
        <v>17</v>
      </c>
      <c r="E15" s="116">
        <f aca="true" t="shared" si="0" ref="E15:Q15">SUM(E17,E25)</f>
        <v>36</v>
      </c>
      <c r="F15" s="116">
        <f t="shared" si="0"/>
        <v>36</v>
      </c>
      <c r="G15" s="116">
        <f t="shared" si="0"/>
        <v>36</v>
      </c>
      <c r="H15" s="116">
        <f t="shared" si="0"/>
        <v>36</v>
      </c>
      <c r="I15" s="116">
        <f t="shared" si="0"/>
        <v>36</v>
      </c>
      <c r="J15" s="116">
        <f t="shared" si="0"/>
        <v>36</v>
      </c>
      <c r="K15" s="116">
        <f t="shared" si="0"/>
        <v>36</v>
      </c>
      <c r="L15" s="116">
        <f t="shared" si="0"/>
        <v>36</v>
      </c>
      <c r="M15" s="116">
        <f t="shared" si="0"/>
        <v>36</v>
      </c>
      <c r="N15" s="116">
        <f t="shared" si="0"/>
        <v>36</v>
      </c>
      <c r="O15" s="116">
        <f t="shared" si="0"/>
        <v>36</v>
      </c>
      <c r="P15" s="116">
        <f t="shared" si="0"/>
        <v>36</v>
      </c>
      <c r="Q15" s="116">
        <f t="shared" si="0"/>
        <v>36</v>
      </c>
      <c r="R15" s="150"/>
      <c r="S15" s="221"/>
      <c r="T15" s="222"/>
      <c r="U15" s="37"/>
      <c r="V15" s="157">
        <f>SUM(E15:T15)</f>
        <v>468</v>
      </c>
      <c r="W15" s="39"/>
      <c r="X15" s="116">
        <f>SUM(X17,X25)</f>
        <v>36</v>
      </c>
      <c r="Y15" s="116">
        <f aca="true" t="shared" si="1" ref="Y15:AH15">SUM(Y17,Y25)</f>
        <v>36</v>
      </c>
      <c r="Z15" s="116">
        <f t="shared" si="1"/>
        <v>36</v>
      </c>
      <c r="AA15" s="116">
        <f t="shared" si="1"/>
        <v>36</v>
      </c>
      <c r="AB15" s="116">
        <f t="shared" si="1"/>
        <v>36</v>
      </c>
      <c r="AC15" s="116">
        <f t="shared" si="1"/>
        <v>36</v>
      </c>
      <c r="AD15" s="116">
        <f t="shared" si="1"/>
        <v>36</v>
      </c>
      <c r="AE15" s="116">
        <f t="shared" si="1"/>
        <v>36</v>
      </c>
      <c r="AF15" s="116">
        <f t="shared" si="1"/>
        <v>36</v>
      </c>
      <c r="AG15" s="116">
        <f t="shared" si="1"/>
        <v>36</v>
      </c>
      <c r="AH15" s="116">
        <f t="shared" si="1"/>
        <v>36</v>
      </c>
      <c r="AI15" s="221"/>
      <c r="AJ15" s="221"/>
      <c r="AK15" s="147"/>
      <c r="AL15" s="230"/>
      <c r="AM15" s="230"/>
      <c r="AN15" s="230"/>
      <c r="AO15" s="230"/>
      <c r="AP15" s="89"/>
      <c r="AQ15" s="89"/>
      <c r="AR15" s="89"/>
      <c r="AS15" s="89"/>
      <c r="AT15" s="148"/>
      <c r="AU15" s="148"/>
      <c r="AV15" s="45">
        <f>SUM(X15:AU15)</f>
        <v>396</v>
      </c>
      <c r="AW15" s="42"/>
      <c r="AX15" s="43"/>
      <c r="AY15" s="43"/>
      <c r="AZ15" s="43"/>
      <c r="BA15" s="43"/>
      <c r="BB15" s="43"/>
      <c r="BC15" s="43"/>
      <c r="BD15" s="44">
        <f aca="true" t="shared" si="2" ref="BD15:BD53">SUM(AV15,V15)</f>
        <v>864</v>
      </c>
      <c r="BE15" s="6"/>
    </row>
    <row r="16" spans="1:57" ht="15.75">
      <c r="A16" s="297"/>
      <c r="B16" s="344"/>
      <c r="C16" s="344"/>
      <c r="D16" s="115" t="s">
        <v>97</v>
      </c>
      <c r="E16" s="116">
        <f aca="true" t="shared" si="3" ref="E16:Q16">SUM(E18,E26)</f>
        <v>18</v>
      </c>
      <c r="F16" s="116">
        <f t="shared" si="3"/>
        <v>18</v>
      </c>
      <c r="G16" s="116">
        <f t="shared" si="3"/>
        <v>18</v>
      </c>
      <c r="H16" s="116">
        <f t="shared" si="3"/>
        <v>18</v>
      </c>
      <c r="I16" s="116">
        <f t="shared" si="3"/>
        <v>18</v>
      </c>
      <c r="J16" s="116">
        <f t="shared" si="3"/>
        <v>18</v>
      </c>
      <c r="K16" s="116">
        <f t="shared" si="3"/>
        <v>18</v>
      </c>
      <c r="L16" s="116">
        <f t="shared" si="3"/>
        <v>18</v>
      </c>
      <c r="M16" s="116">
        <f t="shared" si="3"/>
        <v>18</v>
      </c>
      <c r="N16" s="116">
        <f t="shared" si="3"/>
        <v>18</v>
      </c>
      <c r="O16" s="116">
        <f t="shared" si="3"/>
        <v>18</v>
      </c>
      <c r="P16" s="116">
        <f t="shared" si="3"/>
        <v>18</v>
      </c>
      <c r="Q16" s="116">
        <f t="shared" si="3"/>
        <v>18</v>
      </c>
      <c r="R16" s="150"/>
      <c r="S16" s="221"/>
      <c r="T16" s="222"/>
      <c r="U16" s="37"/>
      <c r="V16" s="157">
        <f>SUM(E16:T16)</f>
        <v>234</v>
      </c>
      <c r="W16" s="39"/>
      <c r="X16" s="116">
        <f>SUM(X18,X26)</f>
        <v>18</v>
      </c>
      <c r="Y16" s="116">
        <f aca="true" t="shared" si="4" ref="Y16:AH16">SUM(Y18,Y26)</f>
        <v>18</v>
      </c>
      <c r="Z16" s="116">
        <f t="shared" si="4"/>
        <v>18</v>
      </c>
      <c r="AA16" s="116">
        <f t="shared" si="4"/>
        <v>18</v>
      </c>
      <c r="AB16" s="116">
        <f t="shared" si="4"/>
        <v>18</v>
      </c>
      <c r="AC16" s="116">
        <f t="shared" si="4"/>
        <v>18</v>
      </c>
      <c r="AD16" s="116">
        <f t="shared" si="4"/>
        <v>18</v>
      </c>
      <c r="AE16" s="116">
        <f t="shared" si="4"/>
        <v>18</v>
      </c>
      <c r="AF16" s="116">
        <f t="shared" si="4"/>
        <v>18</v>
      </c>
      <c r="AG16" s="116">
        <f t="shared" si="4"/>
        <v>18</v>
      </c>
      <c r="AH16" s="116">
        <f t="shared" si="4"/>
        <v>18</v>
      </c>
      <c r="AI16" s="221"/>
      <c r="AJ16" s="221"/>
      <c r="AK16" s="147"/>
      <c r="AL16" s="230"/>
      <c r="AM16" s="230"/>
      <c r="AN16" s="230"/>
      <c r="AO16" s="230"/>
      <c r="AP16" s="89"/>
      <c r="AQ16" s="89"/>
      <c r="AR16" s="89"/>
      <c r="AS16" s="89"/>
      <c r="AT16" s="148"/>
      <c r="AU16" s="148"/>
      <c r="AV16" s="45">
        <f>SUM(X16:AU16)</f>
        <v>198</v>
      </c>
      <c r="AW16" s="42"/>
      <c r="AX16" s="43"/>
      <c r="AY16" s="43"/>
      <c r="AZ16" s="43"/>
      <c r="BA16" s="43"/>
      <c r="BB16" s="43"/>
      <c r="BC16" s="43"/>
      <c r="BD16" s="44">
        <f t="shared" si="2"/>
        <v>432</v>
      </c>
      <c r="BE16" s="6"/>
    </row>
    <row r="17" spans="1:57" ht="23.25" customHeight="1">
      <c r="A17" s="297"/>
      <c r="B17" s="345" t="s">
        <v>42</v>
      </c>
      <c r="C17" s="345" t="s">
        <v>96</v>
      </c>
      <c r="D17" s="117" t="s">
        <v>17</v>
      </c>
      <c r="E17" s="118">
        <f>SUM(E19,E21)</f>
        <v>4</v>
      </c>
      <c r="F17" s="118">
        <f aca="true" t="shared" si="5" ref="F17:Q17">SUM(F19,F21)</f>
        <v>4</v>
      </c>
      <c r="G17" s="118">
        <f t="shared" si="5"/>
        <v>4</v>
      </c>
      <c r="H17" s="118">
        <f t="shared" si="5"/>
        <v>4</v>
      </c>
      <c r="I17" s="118">
        <f t="shared" si="5"/>
        <v>4</v>
      </c>
      <c r="J17" s="118">
        <f t="shared" si="5"/>
        <v>4</v>
      </c>
      <c r="K17" s="118">
        <f t="shared" si="5"/>
        <v>4</v>
      </c>
      <c r="L17" s="118">
        <f t="shared" si="5"/>
        <v>4</v>
      </c>
      <c r="M17" s="118">
        <f t="shared" si="5"/>
        <v>4</v>
      </c>
      <c r="N17" s="118">
        <f t="shared" si="5"/>
        <v>4</v>
      </c>
      <c r="O17" s="118">
        <f t="shared" si="5"/>
        <v>4</v>
      </c>
      <c r="P17" s="118">
        <f t="shared" si="5"/>
        <v>4</v>
      </c>
      <c r="Q17" s="232">
        <f t="shared" si="5"/>
        <v>4</v>
      </c>
      <c r="R17" s="151"/>
      <c r="S17" s="144"/>
      <c r="T17" s="223"/>
      <c r="U17" s="49"/>
      <c r="V17" s="158">
        <f>SUM(E17:T17)</f>
        <v>52</v>
      </c>
      <c r="W17" s="39"/>
      <c r="X17" s="232">
        <f>SUM(X19,X21,X23)</f>
        <v>10</v>
      </c>
      <c r="Y17" s="232">
        <f aca="true" t="shared" si="6" ref="Y17:AH17">SUM(Y19,Y21,Y23)</f>
        <v>10</v>
      </c>
      <c r="Z17" s="232">
        <f t="shared" si="6"/>
        <v>10</v>
      </c>
      <c r="AA17" s="232">
        <f t="shared" si="6"/>
        <v>10</v>
      </c>
      <c r="AB17" s="232">
        <f t="shared" si="6"/>
        <v>10</v>
      </c>
      <c r="AC17" s="232">
        <f t="shared" si="6"/>
        <v>10</v>
      </c>
      <c r="AD17" s="232">
        <f t="shared" si="6"/>
        <v>10</v>
      </c>
      <c r="AE17" s="232">
        <f t="shared" si="6"/>
        <v>10</v>
      </c>
      <c r="AF17" s="232">
        <f t="shared" si="6"/>
        <v>10</v>
      </c>
      <c r="AG17" s="232">
        <f t="shared" si="6"/>
        <v>10</v>
      </c>
      <c r="AH17" s="232">
        <f t="shared" si="6"/>
        <v>10</v>
      </c>
      <c r="AI17" s="144"/>
      <c r="AJ17" s="144"/>
      <c r="AK17" s="60"/>
      <c r="AL17" s="231"/>
      <c r="AM17" s="230"/>
      <c r="AN17" s="230"/>
      <c r="AO17" s="230"/>
      <c r="AP17" s="89"/>
      <c r="AQ17" s="89"/>
      <c r="AR17" s="89"/>
      <c r="AS17" s="89"/>
      <c r="AT17" s="148"/>
      <c r="AU17" s="87"/>
      <c r="AV17" s="52">
        <f aca="true" t="shared" si="7" ref="AV17:AV24">SUM(X17:AU17)</f>
        <v>110</v>
      </c>
      <c r="AW17" s="42"/>
      <c r="AX17" s="43"/>
      <c r="AY17" s="43"/>
      <c r="AZ17" s="43"/>
      <c r="BA17" s="43"/>
      <c r="BB17" s="43"/>
      <c r="BC17" s="43"/>
      <c r="BD17" s="44">
        <f t="shared" si="2"/>
        <v>162</v>
      </c>
      <c r="BE17" s="6"/>
    </row>
    <row r="18" spans="1:57" ht="16.5" customHeight="1">
      <c r="A18" s="297"/>
      <c r="B18" s="345"/>
      <c r="C18" s="345"/>
      <c r="D18" s="117" t="s">
        <v>97</v>
      </c>
      <c r="E18" s="118">
        <f>SUM(E20,E22)</f>
        <v>2</v>
      </c>
      <c r="F18" s="118">
        <f aca="true" t="shared" si="8" ref="F18:Q18">SUM(F20,F22)</f>
        <v>2</v>
      </c>
      <c r="G18" s="118">
        <f t="shared" si="8"/>
        <v>2</v>
      </c>
      <c r="H18" s="118">
        <f t="shared" si="8"/>
        <v>2</v>
      </c>
      <c r="I18" s="118">
        <f t="shared" si="8"/>
        <v>2</v>
      </c>
      <c r="J18" s="118">
        <f t="shared" si="8"/>
        <v>2</v>
      </c>
      <c r="K18" s="118">
        <f t="shared" si="8"/>
        <v>2</v>
      </c>
      <c r="L18" s="118">
        <f t="shared" si="8"/>
        <v>2</v>
      </c>
      <c r="M18" s="118">
        <f t="shared" si="8"/>
        <v>2</v>
      </c>
      <c r="N18" s="118">
        <f t="shared" si="8"/>
        <v>2</v>
      </c>
      <c r="O18" s="118">
        <f t="shared" si="8"/>
        <v>2</v>
      </c>
      <c r="P18" s="118">
        <f t="shared" si="8"/>
        <v>2</v>
      </c>
      <c r="Q18" s="118">
        <f t="shared" si="8"/>
        <v>2</v>
      </c>
      <c r="R18" s="151"/>
      <c r="S18" s="144"/>
      <c r="T18" s="223"/>
      <c r="U18" s="49"/>
      <c r="V18" s="158">
        <f>SUM(E18:T18)</f>
        <v>26</v>
      </c>
      <c r="W18" s="39"/>
      <c r="X18" s="232">
        <f>SUM(X20,X22,X24)</f>
        <v>5</v>
      </c>
      <c r="Y18" s="232">
        <f aca="true" t="shared" si="9" ref="Y18:AH18">SUM(Y20,Y22,Y24)</f>
        <v>5</v>
      </c>
      <c r="Z18" s="232">
        <f t="shared" si="9"/>
        <v>5</v>
      </c>
      <c r="AA18" s="232">
        <f t="shared" si="9"/>
        <v>5</v>
      </c>
      <c r="AB18" s="232">
        <f t="shared" si="9"/>
        <v>5</v>
      </c>
      <c r="AC18" s="232">
        <f t="shared" si="9"/>
        <v>5</v>
      </c>
      <c r="AD18" s="232">
        <f t="shared" si="9"/>
        <v>5</v>
      </c>
      <c r="AE18" s="232">
        <f t="shared" si="9"/>
        <v>5</v>
      </c>
      <c r="AF18" s="232">
        <f t="shared" si="9"/>
        <v>5</v>
      </c>
      <c r="AG18" s="232">
        <f t="shared" si="9"/>
        <v>5</v>
      </c>
      <c r="AH18" s="232">
        <f t="shared" si="9"/>
        <v>5</v>
      </c>
      <c r="AI18" s="144"/>
      <c r="AJ18" s="144"/>
      <c r="AK18" s="60"/>
      <c r="AL18" s="231"/>
      <c r="AM18" s="231"/>
      <c r="AN18" s="231"/>
      <c r="AO18" s="231"/>
      <c r="AP18" s="88"/>
      <c r="AQ18" s="88"/>
      <c r="AR18" s="88"/>
      <c r="AS18" s="88"/>
      <c r="AT18" s="148"/>
      <c r="AU18" s="87"/>
      <c r="AV18" s="52">
        <f t="shared" si="7"/>
        <v>55</v>
      </c>
      <c r="AW18" s="42"/>
      <c r="AX18" s="43"/>
      <c r="AY18" s="43"/>
      <c r="AZ18" s="43"/>
      <c r="BA18" s="43"/>
      <c r="BB18" s="43"/>
      <c r="BC18" s="43"/>
      <c r="BD18" s="44">
        <f t="shared" si="2"/>
        <v>81</v>
      </c>
      <c r="BE18" s="6"/>
    </row>
    <row r="19" spans="1:57" ht="15.75">
      <c r="A19" s="297"/>
      <c r="B19" s="318" t="s">
        <v>45</v>
      </c>
      <c r="C19" s="313" t="s">
        <v>103</v>
      </c>
      <c r="D19" s="108" t="s">
        <v>17</v>
      </c>
      <c r="E19" s="56">
        <v>2</v>
      </c>
      <c r="F19" s="56">
        <v>2</v>
      </c>
      <c r="G19" s="56">
        <v>2</v>
      </c>
      <c r="H19" s="56">
        <v>2</v>
      </c>
      <c r="I19" s="56">
        <v>2</v>
      </c>
      <c r="J19" s="56">
        <v>2</v>
      </c>
      <c r="K19" s="56">
        <v>2</v>
      </c>
      <c r="L19" s="56">
        <v>2</v>
      </c>
      <c r="M19" s="56">
        <v>2</v>
      </c>
      <c r="N19" s="56">
        <v>2</v>
      </c>
      <c r="O19" s="56">
        <v>2</v>
      </c>
      <c r="P19" s="56">
        <v>2</v>
      </c>
      <c r="Q19" s="56">
        <v>2</v>
      </c>
      <c r="R19" s="152"/>
      <c r="S19" s="111"/>
      <c r="T19" s="224"/>
      <c r="U19" s="56"/>
      <c r="V19" s="159">
        <f>SUM(E19:U19)</f>
        <v>26</v>
      </c>
      <c r="W19" s="39"/>
      <c r="X19" s="27">
        <v>2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2</v>
      </c>
      <c r="AE19" s="27">
        <v>2</v>
      </c>
      <c r="AF19" s="27">
        <v>2</v>
      </c>
      <c r="AG19" s="27">
        <v>2</v>
      </c>
      <c r="AH19" s="56">
        <v>2</v>
      </c>
      <c r="AI19" s="111"/>
      <c r="AJ19" s="111"/>
      <c r="AK19" s="56"/>
      <c r="AL19" s="231"/>
      <c r="AM19" s="231"/>
      <c r="AN19" s="231"/>
      <c r="AO19" s="231"/>
      <c r="AP19" s="88"/>
      <c r="AQ19" s="88"/>
      <c r="AR19" s="88"/>
      <c r="AS19" s="88"/>
      <c r="AT19" s="148"/>
      <c r="AU19" s="87"/>
      <c r="AV19" s="61">
        <f t="shared" si="7"/>
        <v>22</v>
      </c>
      <c r="AW19" s="42"/>
      <c r="AX19" s="43"/>
      <c r="AY19" s="43"/>
      <c r="AZ19" s="43"/>
      <c r="BA19" s="43"/>
      <c r="BB19" s="43"/>
      <c r="BC19" s="43"/>
      <c r="BD19" s="44">
        <f t="shared" si="2"/>
        <v>48</v>
      </c>
      <c r="BE19" s="6"/>
    </row>
    <row r="20" spans="1:57" ht="15.75">
      <c r="A20" s="297"/>
      <c r="B20" s="319"/>
      <c r="C20" s="314"/>
      <c r="D20" s="108" t="s">
        <v>18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152"/>
      <c r="S20" s="111"/>
      <c r="T20" s="224"/>
      <c r="U20" s="56"/>
      <c r="V20" s="159">
        <f>SUM(E20:U20)</f>
        <v>0</v>
      </c>
      <c r="W20" s="39"/>
      <c r="X20" s="27">
        <v>1</v>
      </c>
      <c r="Y20" s="27">
        <v>1</v>
      </c>
      <c r="Z20" s="27">
        <v>1</v>
      </c>
      <c r="AA20" s="27">
        <v>1</v>
      </c>
      <c r="AB20" s="27">
        <v>1</v>
      </c>
      <c r="AC20" s="27"/>
      <c r="AD20" s="27">
        <v>1</v>
      </c>
      <c r="AE20" s="27"/>
      <c r="AF20" s="27">
        <v>1</v>
      </c>
      <c r="AG20" s="27"/>
      <c r="AH20" s="56">
        <v>1</v>
      </c>
      <c r="AI20" s="111"/>
      <c r="AJ20" s="111"/>
      <c r="AK20" s="56"/>
      <c r="AL20" s="231"/>
      <c r="AM20" s="231"/>
      <c r="AN20" s="231"/>
      <c r="AO20" s="231"/>
      <c r="AP20" s="88"/>
      <c r="AQ20" s="88"/>
      <c r="AR20" s="88"/>
      <c r="AS20" s="88"/>
      <c r="AT20" s="148"/>
      <c r="AU20" s="87"/>
      <c r="AV20" s="61">
        <f t="shared" si="7"/>
        <v>8</v>
      </c>
      <c r="AW20" s="42"/>
      <c r="AX20" s="43"/>
      <c r="AY20" s="43"/>
      <c r="AZ20" s="43"/>
      <c r="BA20" s="43"/>
      <c r="BB20" s="43"/>
      <c r="BC20" s="43"/>
      <c r="BD20" s="44">
        <f t="shared" si="2"/>
        <v>8</v>
      </c>
      <c r="BE20" s="6"/>
    </row>
    <row r="21" spans="1:57" ht="15.75">
      <c r="A21" s="297"/>
      <c r="B21" s="318" t="s">
        <v>41</v>
      </c>
      <c r="C21" s="313" t="s">
        <v>104</v>
      </c>
      <c r="D21" s="108" t="s">
        <v>17</v>
      </c>
      <c r="E21" s="56">
        <v>2</v>
      </c>
      <c r="F21" s="56">
        <v>2</v>
      </c>
      <c r="G21" s="56">
        <v>2</v>
      </c>
      <c r="H21" s="56">
        <v>2</v>
      </c>
      <c r="I21" s="56">
        <v>2</v>
      </c>
      <c r="J21" s="56">
        <v>2</v>
      </c>
      <c r="K21" s="56">
        <v>2</v>
      </c>
      <c r="L21" s="56">
        <v>2</v>
      </c>
      <c r="M21" s="56">
        <v>2</v>
      </c>
      <c r="N21" s="56">
        <v>2</v>
      </c>
      <c r="O21" s="56">
        <v>2</v>
      </c>
      <c r="P21" s="56">
        <v>2</v>
      </c>
      <c r="Q21" s="56">
        <v>2</v>
      </c>
      <c r="R21" s="152"/>
      <c r="S21" s="111"/>
      <c r="T21" s="224"/>
      <c r="U21" s="49"/>
      <c r="V21" s="160">
        <f aca="true" t="shared" si="10" ref="V21:V30">SUM(E21:T21)</f>
        <v>26</v>
      </c>
      <c r="W21" s="39"/>
      <c r="X21" s="27">
        <v>2</v>
      </c>
      <c r="Y21" s="27">
        <v>2</v>
      </c>
      <c r="Z21" s="27">
        <v>2</v>
      </c>
      <c r="AA21" s="27">
        <v>2</v>
      </c>
      <c r="AB21" s="27">
        <v>2</v>
      </c>
      <c r="AC21" s="27">
        <v>2</v>
      </c>
      <c r="AD21" s="27">
        <v>2</v>
      </c>
      <c r="AE21" s="27">
        <v>2</v>
      </c>
      <c r="AF21" s="27">
        <v>2</v>
      </c>
      <c r="AG21" s="27">
        <v>2</v>
      </c>
      <c r="AH21" s="56">
        <v>2</v>
      </c>
      <c r="AI21" s="111"/>
      <c r="AJ21" s="111"/>
      <c r="AK21" s="56"/>
      <c r="AL21" s="231"/>
      <c r="AM21" s="231"/>
      <c r="AN21" s="231"/>
      <c r="AO21" s="231"/>
      <c r="AP21" s="88"/>
      <c r="AQ21" s="88"/>
      <c r="AR21" s="88"/>
      <c r="AS21" s="88"/>
      <c r="AT21" s="148"/>
      <c r="AU21" s="87"/>
      <c r="AV21" s="61">
        <f t="shared" si="7"/>
        <v>22</v>
      </c>
      <c r="AW21" s="42"/>
      <c r="AX21" s="43"/>
      <c r="AY21" s="43"/>
      <c r="AZ21" s="43"/>
      <c r="BA21" s="43"/>
      <c r="BB21" s="43"/>
      <c r="BC21" s="43"/>
      <c r="BD21" s="44">
        <f t="shared" si="2"/>
        <v>48</v>
      </c>
      <c r="BE21" s="6"/>
    </row>
    <row r="22" spans="1:57" ht="15.75">
      <c r="A22" s="297"/>
      <c r="B22" s="319"/>
      <c r="C22" s="314"/>
      <c r="D22" s="108" t="s">
        <v>18</v>
      </c>
      <c r="E22" s="56">
        <v>2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56">
        <v>2</v>
      </c>
      <c r="R22" s="152"/>
      <c r="S22" s="111"/>
      <c r="T22" s="224"/>
      <c r="U22" s="49"/>
      <c r="V22" s="160">
        <f t="shared" si="10"/>
        <v>26</v>
      </c>
      <c r="W22" s="65"/>
      <c r="X22" s="27">
        <v>2</v>
      </c>
      <c r="Y22" s="27">
        <v>2</v>
      </c>
      <c r="Z22" s="27">
        <v>2</v>
      </c>
      <c r="AA22" s="27">
        <v>2</v>
      </c>
      <c r="AB22" s="27">
        <v>2</v>
      </c>
      <c r="AC22" s="27">
        <v>2</v>
      </c>
      <c r="AD22" s="27">
        <v>2</v>
      </c>
      <c r="AE22" s="27">
        <v>2</v>
      </c>
      <c r="AF22" s="27">
        <v>2</v>
      </c>
      <c r="AG22" s="27">
        <v>2</v>
      </c>
      <c r="AH22" s="56">
        <v>2</v>
      </c>
      <c r="AI22" s="111"/>
      <c r="AJ22" s="111"/>
      <c r="AK22" s="56"/>
      <c r="AL22" s="231"/>
      <c r="AM22" s="231"/>
      <c r="AN22" s="231"/>
      <c r="AO22" s="231"/>
      <c r="AP22" s="88"/>
      <c r="AQ22" s="88"/>
      <c r="AR22" s="88"/>
      <c r="AS22" s="88"/>
      <c r="AT22" s="148"/>
      <c r="AU22" s="87"/>
      <c r="AV22" s="61">
        <f t="shared" si="7"/>
        <v>22</v>
      </c>
      <c r="AW22" s="42"/>
      <c r="AX22" s="43"/>
      <c r="AY22" s="43"/>
      <c r="AZ22" s="43"/>
      <c r="BA22" s="43"/>
      <c r="BB22" s="43"/>
      <c r="BC22" s="43"/>
      <c r="BD22" s="44">
        <f t="shared" si="2"/>
        <v>48</v>
      </c>
      <c r="BE22" s="6"/>
    </row>
    <row r="23" spans="1:57" ht="15.75">
      <c r="A23" s="297"/>
      <c r="B23" s="318" t="s">
        <v>180</v>
      </c>
      <c r="C23" s="313" t="s">
        <v>156</v>
      </c>
      <c r="D23" s="108" t="s">
        <v>17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152"/>
      <c r="S23" s="111"/>
      <c r="T23" s="224"/>
      <c r="U23" s="49"/>
      <c r="V23" s="160"/>
      <c r="W23" s="65"/>
      <c r="X23" s="27">
        <v>6</v>
      </c>
      <c r="Y23" s="27">
        <v>6</v>
      </c>
      <c r="Z23" s="27">
        <v>6</v>
      </c>
      <c r="AA23" s="27">
        <v>6</v>
      </c>
      <c r="AB23" s="27">
        <v>6</v>
      </c>
      <c r="AC23" s="27">
        <v>6</v>
      </c>
      <c r="AD23" s="27">
        <v>6</v>
      </c>
      <c r="AE23" s="27">
        <v>6</v>
      </c>
      <c r="AF23" s="27">
        <v>6</v>
      </c>
      <c r="AG23" s="27">
        <v>6</v>
      </c>
      <c r="AH23" s="56">
        <v>6</v>
      </c>
      <c r="AI23" s="111"/>
      <c r="AJ23" s="111"/>
      <c r="AK23" s="56"/>
      <c r="AL23" s="231"/>
      <c r="AM23" s="231"/>
      <c r="AN23" s="231"/>
      <c r="AO23" s="231"/>
      <c r="AP23" s="88"/>
      <c r="AQ23" s="88"/>
      <c r="AR23" s="88"/>
      <c r="AS23" s="88"/>
      <c r="AT23" s="148"/>
      <c r="AU23" s="87"/>
      <c r="AV23" s="61">
        <f t="shared" si="7"/>
        <v>66</v>
      </c>
      <c r="AW23" s="42"/>
      <c r="AX23" s="43"/>
      <c r="AY23" s="43"/>
      <c r="AZ23" s="43"/>
      <c r="BA23" s="43"/>
      <c r="BB23" s="43"/>
      <c r="BC23" s="43"/>
      <c r="BD23" s="44"/>
      <c r="BE23" s="6"/>
    </row>
    <row r="24" spans="1:57" ht="15.75">
      <c r="A24" s="297"/>
      <c r="B24" s="319"/>
      <c r="C24" s="314"/>
      <c r="D24" s="108" t="s">
        <v>18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152"/>
      <c r="S24" s="111"/>
      <c r="T24" s="224"/>
      <c r="U24" s="49"/>
      <c r="V24" s="160"/>
      <c r="W24" s="65"/>
      <c r="X24" s="27">
        <v>2</v>
      </c>
      <c r="Y24" s="27">
        <v>2</v>
      </c>
      <c r="Z24" s="27">
        <v>2</v>
      </c>
      <c r="AA24" s="27">
        <v>2</v>
      </c>
      <c r="AB24" s="27">
        <v>2</v>
      </c>
      <c r="AC24" s="27">
        <v>3</v>
      </c>
      <c r="AD24" s="27">
        <v>2</v>
      </c>
      <c r="AE24" s="27">
        <v>3</v>
      </c>
      <c r="AF24" s="27">
        <v>2</v>
      </c>
      <c r="AG24" s="27">
        <v>3</v>
      </c>
      <c r="AH24" s="56">
        <v>2</v>
      </c>
      <c r="AI24" s="111"/>
      <c r="AJ24" s="111"/>
      <c r="AK24" s="56"/>
      <c r="AL24" s="231"/>
      <c r="AM24" s="231"/>
      <c r="AN24" s="231"/>
      <c r="AO24" s="231"/>
      <c r="AP24" s="88"/>
      <c r="AQ24" s="88"/>
      <c r="AR24" s="88"/>
      <c r="AS24" s="88"/>
      <c r="AT24" s="148"/>
      <c r="AU24" s="87"/>
      <c r="AV24" s="61">
        <f t="shared" si="7"/>
        <v>25</v>
      </c>
      <c r="AW24" s="42"/>
      <c r="AX24" s="43"/>
      <c r="AY24" s="43"/>
      <c r="AZ24" s="43"/>
      <c r="BA24" s="43"/>
      <c r="BB24" s="43"/>
      <c r="BC24" s="43"/>
      <c r="BD24" s="44"/>
      <c r="BE24" s="6"/>
    </row>
    <row r="25" spans="1:57" ht="15.75">
      <c r="A25" s="297"/>
      <c r="B25" s="320" t="s">
        <v>68</v>
      </c>
      <c r="C25" s="320" t="s">
        <v>99</v>
      </c>
      <c r="D25" s="121" t="s">
        <v>17</v>
      </c>
      <c r="E25" s="122">
        <f aca="true" t="shared" si="11" ref="E25:Q25">SUM(E27,E31)</f>
        <v>32</v>
      </c>
      <c r="F25" s="122">
        <f t="shared" si="11"/>
        <v>32</v>
      </c>
      <c r="G25" s="122">
        <f t="shared" si="11"/>
        <v>32</v>
      </c>
      <c r="H25" s="122">
        <f t="shared" si="11"/>
        <v>32</v>
      </c>
      <c r="I25" s="122">
        <f t="shared" si="11"/>
        <v>32</v>
      </c>
      <c r="J25" s="122">
        <f t="shared" si="11"/>
        <v>32</v>
      </c>
      <c r="K25" s="122">
        <f t="shared" si="11"/>
        <v>32</v>
      </c>
      <c r="L25" s="122">
        <f t="shared" si="11"/>
        <v>32</v>
      </c>
      <c r="M25" s="122">
        <f t="shared" si="11"/>
        <v>32</v>
      </c>
      <c r="N25" s="122">
        <f t="shared" si="11"/>
        <v>32</v>
      </c>
      <c r="O25" s="122">
        <f t="shared" si="11"/>
        <v>32</v>
      </c>
      <c r="P25" s="122">
        <f t="shared" si="11"/>
        <v>32</v>
      </c>
      <c r="Q25" s="122">
        <f t="shared" si="11"/>
        <v>32</v>
      </c>
      <c r="R25" s="153"/>
      <c r="S25" s="144"/>
      <c r="T25" s="223"/>
      <c r="U25" s="27"/>
      <c r="V25" s="161">
        <f t="shared" si="10"/>
        <v>416</v>
      </c>
      <c r="W25" s="39"/>
      <c r="X25" s="233">
        <f>SUM(X27,X31)</f>
        <v>26</v>
      </c>
      <c r="Y25" s="233">
        <f aca="true" t="shared" si="12" ref="Y25:AH25">SUM(Y27,Y31)</f>
        <v>26</v>
      </c>
      <c r="Z25" s="233">
        <f t="shared" si="12"/>
        <v>26</v>
      </c>
      <c r="AA25" s="233">
        <f t="shared" si="12"/>
        <v>26</v>
      </c>
      <c r="AB25" s="233">
        <f t="shared" si="12"/>
        <v>26</v>
      </c>
      <c r="AC25" s="233">
        <f t="shared" si="12"/>
        <v>26</v>
      </c>
      <c r="AD25" s="233">
        <f t="shared" si="12"/>
        <v>26</v>
      </c>
      <c r="AE25" s="233">
        <f t="shared" si="12"/>
        <v>26</v>
      </c>
      <c r="AF25" s="233">
        <f t="shared" si="12"/>
        <v>26</v>
      </c>
      <c r="AG25" s="233">
        <f t="shared" si="12"/>
        <v>26</v>
      </c>
      <c r="AH25" s="233">
        <f t="shared" si="12"/>
        <v>26</v>
      </c>
      <c r="AI25" s="144"/>
      <c r="AJ25" s="144"/>
      <c r="AK25" s="60"/>
      <c r="AL25" s="231"/>
      <c r="AM25" s="231"/>
      <c r="AN25" s="231"/>
      <c r="AO25" s="231"/>
      <c r="AP25" s="88"/>
      <c r="AQ25" s="88"/>
      <c r="AR25" s="88"/>
      <c r="AS25" s="88"/>
      <c r="AT25" s="87"/>
      <c r="AU25" s="87"/>
      <c r="AV25" s="74">
        <f>SUM(X25:AU25)</f>
        <v>286</v>
      </c>
      <c r="AW25" s="42"/>
      <c r="AX25" s="43"/>
      <c r="AY25" s="43"/>
      <c r="AZ25" s="43"/>
      <c r="BA25" s="43"/>
      <c r="BB25" s="43"/>
      <c r="BC25" s="43"/>
      <c r="BD25" s="44">
        <f t="shared" si="2"/>
        <v>702</v>
      </c>
      <c r="BE25" s="6"/>
    </row>
    <row r="26" spans="1:57" ht="15.75">
      <c r="A26" s="297"/>
      <c r="B26" s="321"/>
      <c r="C26" s="321"/>
      <c r="D26" s="121" t="s">
        <v>97</v>
      </c>
      <c r="E26" s="122">
        <f aca="true" t="shared" si="13" ref="E26:Q26">SUM(E28,E32)</f>
        <v>16</v>
      </c>
      <c r="F26" s="122">
        <f t="shared" si="13"/>
        <v>16</v>
      </c>
      <c r="G26" s="122">
        <f t="shared" si="13"/>
        <v>16</v>
      </c>
      <c r="H26" s="122">
        <f t="shared" si="13"/>
        <v>16</v>
      </c>
      <c r="I26" s="122">
        <f t="shared" si="13"/>
        <v>16</v>
      </c>
      <c r="J26" s="122">
        <f t="shared" si="13"/>
        <v>16</v>
      </c>
      <c r="K26" s="122">
        <f t="shared" si="13"/>
        <v>16</v>
      </c>
      <c r="L26" s="122">
        <f t="shared" si="13"/>
        <v>16</v>
      </c>
      <c r="M26" s="122">
        <f t="shared" si="13"/>
        <v>16</v>
      </c>
      <c r="N26" s="122">
        <f t="shared" si="13"/>
        <v>16</v>
      </c>
      <c r="O26" s="122">
        <f t="shared" si="13"/>
        <v>16</v>
      </c>
      <c r="P26" s="122">
        <f t="shared" si="13"/>
        <v>16</v>
      </c>
      <c r="Q26" s="122">
        <f t="shared" si="13"/>
        <v>16</v>
      </c>
      <c r="R26" s="153"/>
      <c r="S26" s="144"/>
      <c r="T26" s="223"/>
      <c r="U26" s="27"/>
      <c r="V26" s="159">
        <f t="shared" si="10"/>
        <v>208</v>
      </c>
      <c r="W26" s="39"/>
      <c r="X26" s="233">
        <f>SUM(X28,X32)</f>
        <v>13</v>
      </c>
      <c r="Y26" s="233">
        <f aca="true" t="shared" si="14" ref="Y26:AH26">SUM(Y28,Y32)</f>
        <v>13</v>
      </c>
      <c r="Z26" s="233">
        <f t="shared" si="14"/>
        <v>13</v>
      </c>
      <c r="AA26" s="233">
        <f t="shared" si="14"/>
        <v>13</v>
      </c>
      <c r="AB26" s="233">
        <f t="shared" si="14"/>
        <v>13</v>
      </c>
      <c r="AC26" s="233">
        <f t="shared" si="14"/>
        <v>13</v>
      </c>
      <c r="AD26" s="233">
        <f t="shared" si="14"/>
        <v>13</v>
      </c>
      <c r="AE26" s="233">
        <f t="shared" si="14"/>
        <v>13</v>
      </c>
      <c r="AF26" s="233">
        <f t="shared" si="14"/>
        <v>13</v>
      </c>
      <c r="AG26" s="233">
        <f t="shared" si="14"/>
        <v>13</v>
      </c>
      <c r="AH26" s="233">
        <f t="shared" si="14"/>
        <v>13</v>
      </c>
      <c r="AI26" s="144"/>
      <c r="AJ26" s="144"/>
      <c r="AK26" s="60"/>
      <c r="AL26" s="231"/>
      <c r="AM26" s="231"/>
      <c r="AN26" s="231"/>
      <c r="AO26" s="231"/>
      <c r="AP26" s="88"/>
      <c r="AQ26" s="88"/>
      <c r="AR26" s="88"/>
      <c r="AS26" s="88"/>
      <c r="AT26" s="87"/>
      <c r="AU26" s="87"/>
      <c r="AV26" s="74">
        <f>SUM(X26:AU26)</f>
        <v>143</v>
      </c>
      <c r="AW26" s="42"/>
      <c r="AX26" s="43"/>
      <c r="AY26" s="43"/>
      <c r="AZ26" s="43"/>
      <c r="BA26" s="43"/>
      <c r="BB26" s="43"/>
      <c r="BC26" s="43"/>
      <c r="BD26" s="44">
        <f t="shared" si="2"/>
        <v>351</v>
      </c>
      <c r="BE26" s="6"/>
    </row>
    <row r="27" spans="1:57" ht="15.75">
      <c r="A27" s="297"/>
      <c r="B27" s="348" t="s">
        <v>34</v>
      </c>
      <c r="C27" s="348" t="s">
        <v>100</v>
      </c>
      <c r="D27" s="123" t="s">
        <v>17</v>
      </c>
      <c r="E27" s="124">
        <f>SUM(E29)</f>
        <v>0</v>
      </c>
      <c r="F27" s="124">
        <f aca="true" t="shared" si="15" ref="F27:Q27">SUM(F29)</f>
        <v>0</v>
      </c>
      <c r="G27" s="124">
        <f t="shared" si="15"/>
        <v>0</v>
      </c>
      <c r="H27" s="124">
        <f t="shared" si="15"/>
        <v>0</v>
      </c>
      <c r="I27" s="124">
        <f t="shared" si="15"/>
        <v>0</v>
      </c>
      <c r="J27" s="124">
        <f t="shared" si="15"/>
        <v>0</v>
      </c>
      <c r="K27" s="124">
        <f t="shared" si="15"/>
        <v>0</v>
      </c>
      <c r="L27" s="124">
        <f t="shared" si="15"/>
        <v>0</v>
      </c>
      <c r="M27" s="124">
        <f t="shared" si="15"/>
        <v>0</v>
      </c>
      <c r="N27" s="124">
        <f t="shared" si="15"/>
        <v>0</v>
      </c>
      <c r="O27" s="124">
        <f t="shared" si="15"/>
        <v>0</v>
      </c>
      <c r="P27" s="124">
        <f t="shared" si="15"/>
        <v>0</v>
      </c>
      <c r="Q27" s="124">
        <f t="shared" si="15"/>
        <v>0</v>
      </c>
      <c r="R27" s="154"/>
      <c r="S27" s="113"/>
      <c r="T27" s="225"/>
      <c r="U27" s="27"/>
      <c r="V27" s="162">
        <f t="shared" si="10"/>
        <v>0</v>
      </c>
      <c r="W27" s="39"/>
      <c r="X27" s="125">
        <f>SUM(X29)</f>
        <v>8</v>
      </c>
      <c r="Y27" s="125">
        <f aca="true" t="shared" si="16" ref="Y27:AH27">SUM(Y29)</f>
        <v>8</v>
      </c>
      <c r="Z27" s="125">
        <f t="shared" si="16"/>
        <v>8</v>
      </c>
      <c r="AA27" s="125">
        <f t="shared" si="16"/>
        <v>8</v>
      </c>
      <c r="AB27" s="125">
        <f t="shared" si="16"/>
        <v>8</v>
      </c>
      <c r="AC27" s="125">
        <f t="shared" si="16"/>
        <v>8</v>
      </c>
      <c r="AD27" s="125">
        <f t="shared" si="16"/>
        <v>8</v>
      </c>
      <c r="AE27" s="125">
        <f t="shared" si="16"/>
        <v>8</v>
      </c>
      <c r="AF27" s="125">
        <f t="shared" si="16"/>
        <v>8</v>
      </c>
      <c r="AG27" s="125">
        <f t="shared" si="16"/>
        <v>8</v>
      </c>
      <c r="AH27" s="125">
        <f t="shared" si="16"/>
        <v>8</v>
      </c>
      <c r="AI27" s="114"/>
      <c r="AJ27" s="114"/>
      <c r="AK27" s="26"/>
      <c r="AL27" s="230"/>
      <c r="AM27" s="230"/>
      <c r="AN27" s="230"/>
      <c r="AO27" s="230"/>
      <c r="AP27" s="89"/>
      <c r="AQ27" s="89"/>
      <c r="AR27" s="89"/>
      <c r="AS27" s="89"/>
      <c r="AT27" s="148"/>
      <c r="AU27" s="148"/>
      <c r="AV27" s="133">
        <f>SUM(X27:AU27)</f>
        <v>88</v>
      </c>
      <c r="AW27" s="42"/>
      <c r="AX27" s="43"/>
      <c r="AY27" s="43"/>
      <c r="AZ27" s="43"/>
      <c r="BA27" s="43"/>
      <c r="BB27" s="43"/>
      <c r="BC27" s="43"/>
      <c r="BD27" s="44">
        <f t="shared" si="2"/>
        <v>88</v>
      </c>
      <c r="BE27" s="6"/>
    </row>
    <row r="28" spans="1:57" ht="15.75">
      <c r="A28" s="297"/>
      <c r="B28" s="349"/>
      <c r="C28" s="349"/>
      <c r="D28" s="123" t="s">
        <v>97</v>
      </c>
      <c r="E28" s="124">
        <f>SUM(E30)</f>
        <v>0</v>
      </c>
      <c r="F28" s="124">
        <f aca="true" t="shared" si="17" ref="F28:Q28">SUM(F30)</f>
        <v>0</v>
      </c>
      <c r="G28" s="124">
        <f t="shared" si="17"/>
        <v>0</v>
      </c>
      <c r="H28" s="124">
        <f t="shared" si="17"/>
        <v>0</v>
      </c>
      <c r="I28" s="124">
        <f t="shared" si="17"/>
        <v>0</v>
      </c>
      <c r="J28" s="124">
        <f t="shared" si="17"/>
        <v>0</v>
      </c>
      <c r="K28" s="124">
        <f t="shared" si="17"/>
        <v>0</v>
      </c>
      <c r="L28" s="124">
        <f t="shared" si="17"/>
        <v>0</v>
      </c>
      <c r="M28" s="124">
        <f t="shared" si="17"/>
        <v>0</v>
      </c>
      <c r="N28" s="124">
        <f t="shared" si="17"/>
        <v>0</v>
      </c>
      <c r="O28" s="124">
        <f t="shared" si="17"/>
        <v>0</v>
      </c>
      <c r="P28" s="124">
        <f t="shared" si="17"/>
        <v>0</v>
      </c>
      <c r="Q28" s="124">
        <f t="shared" si="17"/>
        <v>0</v>
      </c>
      <c r="R28" s="154"/>
      <c r="S28" s="113"/>
      <c r="T28" s="225"/>
      <c r="U28" s="27"/>
      <c r="V28" s="163">
        <f t="shared" si="10"/>
        <v>0</v>
      </c>
      <c r="W28" s="39"/>
      <c r="X28" s="125">
        <f>SUM(X30)</f>
        <v>4</v>
      </c>
      <c r="Y28" s="125">
        <f aca="true" t="shared" si="18" ref="Y28:AH28">SUM(Y30)</f>
        <v>4</v>
      </c>
      <c r="Z28" s="125">
        <f t="shared" si="18"/>
        <v>4</v>
      </c>
      <c r="AA28" s="125">
        <f t="shared" si="18"/>
        <v>4</v>
      </c>
      <c r="AB28" s="125">
        <f t="shared" si="18"/>
        <v>4</v>
      </c>
      <c r="AC28" s="125">
        <f t="shared" si="18"/>
        <v>4</v>
      </c>
      <c r="AD28" s="125">
        <f t="shared" si="18"/>
        <v>4</v>
      </c>
      <c r="AE28" s="125">
        <f t="shared" si="18"/>
        <v>4</v>
      </c>
      <c r="AF28" s="125">
        <f t="shared" si="18"/>
        <v>4</v>
      </c>
      <c r="AG28" s="125">
        <f t="shared" si="18"/>
        <v>4</v>
      </c>
      <c r="AH28" s="125">
        <f t="shared" si="18"/>
        <v>4</v>
      </c>
      <c r="AI28" s="114"/>
      <c r="AJ28" s="114"/>
      <c r="AK28" s="26"/>
      <c r="AL28" s="230"/>
      <c r="AM28" s="230"/>
      <c r="AN28" s="230"/>
      <c r="AO28" s="230"/>
      <c r="AP28" s="89"/>
      <c r="AQ28" s="89"/>
      <c r="AR28" s="89"/>
      <c r="AS28" s="89"/>
      <c r="AT28" s="148"/>
      <c r="AU28" s="148"/>
      <c r="AV28" s="133">
        <f>SUM(X28:AU28)</f>
        <v>44</v>
      </c>
      <c r="AW28" s="42"/>
      <c r="AX28" s="43"/>
      <c r="AY28" s="43"/>
      <c r="AZ28" s="43"/>
      <c r="BA28" s="43"/>
      <c r="BB28" s="43"/>
      <c r="BC28" s="43"/>
      <c r="BD28" s="44">
        <f t="shared" si="2"/>
        <v>44</v>
      </c>
      <c r="BE28" s="6"/>
    </row>
    <row r="29" spans="1:57" ht="15.75">
      <c r="A29" s="297"/>
      <c r="B29" s="271" t="s">
        <v>157</v>
      </c>
      <c r="C29" s="273" t="s">
        <v>158</v>
      </c>
      <c r="D29" s="108" t="s">
        <v>17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54"/>
      <c r="S29" s="113"/>
      <c r="T29" s="225"/>
      <c r="U29" s="27"/>
      <c r="V29" s="163">
        <f t="shared" si="10"/>
        <v>0</v>
      </c>
      <c r="W29" s="39"/>
      <c r="X29" s="27">
        <v>8</v>
      </c>
      <c r="Y29" s="27">
        <v>8</v>
      </c>
      <c r="Z29" s="27">
        <v>8</v>
      </c>
      <c r="AA29" s="27">
        <v>8</v>
      </c>
      <c r="AB29" s="27">
        <v>8</v>
      </c>
      <c r="AC29" s="27">
        <v>8</v>
      </c>
      <c r="AD29" s="27">
        <v>8</v>
      </c>
      <c r="AE29" s="27">
        <v>8</v>
      </c>
      <c r="AF29" s="27">
        <v>8</v>
      </c>
      <c r="AG29" s="27">
        <v>8</v>
      </c>
      <c r="AH29" s="27">
        <v>8</v>
      </c>
      <c r="AI29" s="113"/>
      <c r="AJ29" s="113"/>
      <c r="AK29" s="27"/>
      <c r="AL29" s="231"/>
      <c r="AM29" s="231"/>
      <c r="AN29" s="231"/>
      <c r="AO29" s="231"/>
      <c r="AP29" s="88"/>
      <c r="AQ29" s="88"/>
      <c r="AR29" s="88"/>
      <c r="AS29" s="88"/>
      <c r="AT29" s="148"/>
      <c r="AU29" s="87"/>
      <c r="AV29" s="61">
        <f aca="true" t="shared" si="19" ref="AV29:AV50">SUM(X29:AU29)</f>
        <v>88</v>
      </c>
      <c r="AW29" s="42"/>
      <c r="AX29" s="43"/>
      <c r="AY29" s="43"/>
      <c r="AZ29" s="43"/>
      <c r="BA29" s="43"/>
      <c r="BB29" s="43"/>
      <c r="BC29" s="43"/>
      <c r="BD29" s="44">
        <f t="shared" si="2"/>
        <v>88</v>
      </c>
      <c r="BE29" s="6"/>
    </row>
    <row r="30" spans="1:57" ht="15.75">
      <c r="A30" s="297"/>
      <c r="B30" s="272"/>
      <c r="C30" s="274"/>
      <c r="D30" s="108" t="s">
        <v>18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2"/>
      <c r="S30" s="111"/>
      <c r="T30" s="225"/>
      <c r="U30" s="27"/>
      <c r="V30" s="163">
        <f t="shared" si="10"/>
        <v>0</v>
      </c>
      <c r="W30" s="39"/>
      <c r="X30" s="26">
        <v>4</v>
      </c>
      <c r="Y30" s="26">
        <v>4</v>
      </c>
      <c r="Z30" s="26">
        <v>4</v>
      </c>
      <c r="AA30" s="26">
        <v>4</v>
      </c>
      <c r="AB30" s="26">
        <v>4</v>
      </c>
      <c r="AC30" s="26">
        <v>4</v>
      </c>
      <c r="AD30" s="26">
        <v>4</v>
      </c>
      <c r="AE30" s="26">
        <v>4</v>
      </c>
      <c r="AF30" s="26">
        <v>4</v>
      </c>
      <c r="AG30" s="26">
        <v>4</v>
      </c>
      <c r="AH30" s="26">
        <v>4</v>
      </c>
      <c r="AI30" s="114"/>
      <c r="AJ30" s="114"/>
      <c r="AK30" s="26"/>
      <c r="AL30" s="230"/>
      <c r="AM30" s="230"/>
      <c r="AN30" s="230"/>
      <c r="AO30" s="230"/>
      <c r="AP30" s="89"/>
      <c r="AQ30" s="89"/>
      <c r="AR30" s="89"/>
      <c r="AS30" s="89"/>
      <c r="AT30" s="148"/>
      <c r="AU30" s="148"/>
      <c r="AV30" s="61">
        <f t="shared" si="19"/>
        <v>44</v>
      </c>
      <c r="AW30" s="42"/>
      <c r="AX30" s="43"/>
      <c r="AY30" s="43"/>
      <c r="AZ30" s="43"/>
      <c r="BA30" s="43"/>
      <c r="BB30" s="43"/>
      <c r="BC30" s="43"/>
      <c r="BD30" s="44">
        <f t="shared" si="2"/>
        <v>44</v>
      </c>
      <c r="BE30" s="6"/>
    </row>
    <row r="31" spans="1:57" ht="15.75">
      <c r="A31" s="297"/>
      <c r="B31" s="356" t="s">
        <v>71</v>
      </c>
      <c r="C31" s="356" t="s">
        <v>101</v>
      </c>
      <c r="D31" s="126" t="s">
        <v>17</v>
      </c>
      <c r="E31" s="127">
        <f aca="true" t="shared" si="20" ref="E31:Q31">SUM(E33,E42)</f>
        <v>32</v>
      </c>
      <c r="F31" s="127">
        <f t="shared" si="20"/>
        <v>32</v>
      </c>
      <c r="G31" s="127">
        <f t="shared" si="20"/>
        <v>32</v>
      </c>
      <c r="H31" s="127">
        <f t="shared" si="20"/>
        <v>32</v>
      </c>
      <c r="I31" s="127">
        <f t="shared" si="20"/>
        <v>32</v>
      </c>
      <c r="J31" s="127">
        <f t="shared" si="20"/>
        <v>32</v>
      </c>
      <c r="K31" s="127">
        <f t="shared" si="20"/>
        <v>32</v>
      </c>
      <c r="L31" s="127">
        <f t="shared" si="20"/>
        <v>32</v>
      </c>
      <c r="M31" s="127">
        <f t="shared" si="20"/>
        <v>32</v>
      </c>
      <c r="N31" s="127">
        <f t="shared" si="20"/>
        <v>32</v>
      </c>
      <c r="O31" s="127">
        <f t="shared" si="20"/>
        <v>32</v>
      </c>
      <c r="P31" s="127">
        <f t="shared" si="20"/>
        <v>32</v>
      </c>
      <c r="Q31" s="127">
        <f t="shared" si="20"/>
        <v>32</v>
      </c>
      <c r="R31" s="154"/>
      <c r="S31" s="113"/>
      <c r="T31" s="225"/>
      <c r="U31" s="27"/>
      <c r="V31" s="162">
        <f aca="true" t="shared" si="21" ref="V31:V45">SUM(E31:T31)</f>
        <v>416</v>
      </c>
      <c r="W31" s="39"/>
      <c r="X31" s="234">
        <f>SUM(X33,X37,X42)</f>
        <v>18</v>
      </c>
      <c r="Y31" s="234">
        <f aca="true" t="shared" si="22" ref="Y31:AH31">SUM(Y33,Y37,Y42)</f>
        <v>18</v>
      </c>
      <c r="Z31" s="234">
        <f t="shared" si="22"/>
        <v>18</v>
      </c>
      <c r="AA31" s="234">
        <f t="shared" si="22"/>
        <v>18</v>
      </c>
      <c r="AB31" s="234">
        <f t="shared" si="22"/>
        <v>18</v>
      </c>
      <c r="AC31" s="234">
        <f t="shared" si="22"/>
        <v>18</v>
      </c>
      <c r="AD31" s="234">
        <f t="shared" si="22"/>
        <v>18</v>
      </c>
      <c r="AE31" s="234">
        <f t="shared" si="22"/>
        <v>18</v>
      </c>
      <c r="AF31" s="234">
        <f t="shared" si="22"/>
        <v>18</v>
      </c>
      <c r="AG31" s="234">
        <f t="shared" si="22"/>
        <v>18</v>
      </c>
      <c r="AH31" s="234">
        <f t="shared" si="22"/>
        <v>18</v>
      </c>
      <c r="AI31" s="114"/>
      <c r="AJ31" s="114"/>
      <c r="AK31" s="26"/>
      <c r="AL31" s="230"/>
      <c r="AM31" s="230"/>
      <c r="AN31" s="230"/>
      <c r="AO31" s="230"/>
      <c r="AP31" s="89"/>
      <c r="AQ31" s="89"/>
      <c r="AR31" s="89"/>
      <c r="AS31" s="89"/>
      <c r="AT31" s="148"/>
      <c r="AU31" s="148"/>
      <c r="AV31" s="61">
        <f t="shared" si="19"/>
        <v>198</v>
      </c>
      <c r="AW31" s="42"/>
      <c r="AX31" s="43"/>
      <c r="AY31" s="43"/>
      <c r="AZ31" s="43"/>
      <c r="BA31" s="43"/>
      <c r="BB31" s="43"/>
      <c r="BC31" s="43"/>
      <c r="BD31" s="44">
        <f t="shared" si="2"/>
        <v>614</v>
      </c>
      <c r="BE31" s="6"/>
    </row>
    <row r="32" spans="1:57" ht="15.75">
      <c r="A32" s="297"/>
      <c r="B32" s="357"/>
      <c r="C32" s="357"/>
      <c r="D32" s="126" t="s">
        <v>97</v>
      </c>
      <c r="E32" s="127">
        <f aca="true" t="shared" si="23" ref="E32:Q32">SUM(E34,E43)</f>
        <v>16</v>
      </c>
      <c r="F32" s="127">
        <f t="shared" si="23"/>
        <v>16</v>
      </c>
      <c r="G32" s="127">
        <f t="shared" si="23"/>
        <v>16</v>
      </c>
      <c r="H32" s="127">
        <f t="shared" si="23"/>
        <v>16</v>
      </c>
      <c r="I32" s="127">
        <f t="shared" si="23"/>
        <v>16</v>
      </c>
      <c r="J32" s="127">
        <f t="shared" si="23"/>
        <v>16</v>
      </c>
      <c r="K32" s="127">
        <f t="shared" si="23"/>
        <v>16</v>
      </c>
      <c r="L32" s="127">
        <f t="shared" si="23"/>
        <v>16</v>
      </c>
      <c r="M32" s="127">
        <f t="shared" si="23"/>
        <v>16</v>
      </c>
      <c r="N32" s="127">
        <f t="shared" si="23"/>
        <v>16</v>
      </c>
      <c r="O32" s="127">
        <f t="shared" si="23"/>
        <v>16</v>
      </c>
      <c r="P32" s="127">
        <f t="shared" si="23"/>
        <v>16</v>
      </c>
      <c r="Q32" s="127">
        <f t="shared" si="23"/>
        <v>16</v>
      </c>
      <c r="R32" s="154"/>
      <c r="S32" s="113"/>
      <c r="T32" s="225"/>
      <c r="U32" s="27"/>
      <c r="V32" s="162">
        <f t="shared" si="21"/>
        <v>208</v>
      </c>
      <c r="W32" s="39"/>
      <c r="X32" s="234">
        <f>SUM(X34,X38,X43)</f>
        <v>9</v>
      </c>
      <c r="Y32" s="234">
        <f aca="true" t="shared" si="24" ref="Y32:AH32">SUM(Y34,Y38,Y43)</f>
        <v>9</v>
      </c>
      <c r="Z32" s="234">
        <f t="shared" si="24"/>
        <v>9</v>
      </c>
      <c r="AA32" s="234">
        <f t="shared" si="24"/>
        <v>9</v>
      </c>
      <c r="AB32" s="234">
        <f t="shared" si="24"/>
        <v>9</v>
      </c>
      <c r="AC32" s="234">
        <f t="shared" si="24"/>
        <v>9</v>
      </c>
      <c r="AD32" s="234">
        <f t="shared" si="24"/>
        <v>9</v>
      </c>
      <c r="AE32" s="234">
        <f t="shared" si="24"/>
        <v>9</v>
      </c>
      <c r="AF32" s="234">
        <f t="shared" si="24"/>
        <v>9</v>
      </c>
      <c r="AG32" s="234">
        <f t="shared" si="24"/>
        <v>9</v>
      </c>
      <c r="AH32" s="234">
        <f t="shared" si="24"/>
        <v>9</v>
      </c>
      <c r="AI32" s="114"/>
      <c r="AJ32" s="114"/>
      <c r="AK32" s="26"/>
      <c r="AL32" s="230"/>
      <c r="AM32" s="230"/>
      <c r="AN32" s="230"/>
      <c r="AO32" s="230"/>
      <c r="AP32" s="89"/>
      <c r="AQ32" s="89"/>
      <c r="AR32" s="89"/>
      <c r="AS32" s="89"/>
      <c r="AT32" s="148"/>
      <c r="AU32" s="148"/>
      <c r="AV32" s="61">
        <f t="shared" si="19"/>
        <v>99</v>
      </c>
      <c r="AW32" s="42"/>
      <c r="AX32" s="43"/>
      <c r="AY32" s="43"/>
      <c r="AZ32" s="43"/>
      <c r="BA32" s="43"/>
      <c r="BB32" s="43"/>
      <c r="BC32" s="43"/>
      <c r="BD32" s="44">
        <f t="shared" si="2"/>
        <v>307</v>
      </c>
      <c r="BE32" s="6"/>
    </row>
    <row r="33" spans="1:57" ht="32.25" customHeight="1">
      <c r="A33" s="297"/>
      <c r="B33" s="358" t="s">
        <v>60</v>
      </c>
      <c r="C33" s="354" t="s">
        <v>167</v>
      </c>
      <c r="D33" s="129" t="s">
        <v>17</v>
      </c>
      <c r="E33" s="130">
        <f>SUM(E35,E37)</f>
        <v>22</v>
      </c>
      <c r="F33" s="130">
        <f aca="true" t="shared" si="25" ref="F33:Q34">SUM(F35,F37)</f>
        <v>22</v>
      </c>
      <c r="G33" s="130">
        <f t="shared" si="25"/>
        <v>22</v>
      </c>
      <c r="H33" s="130">
        <f t="shared" si="25"/>
        <v>22</v>
      </c>
      <c r="I33" s="130">
        <f t="shared" si="25"/>
        <v>22</v>
      </c>
      <c r="J33" s="130">
        <f t="shared" si="25"/>
        <v>22</v>
      </c>
      <c r="K33" s="130">
        <f t="shared" si="25"/>
        <v>22</v>
      </c>
      <c r="L33" s="130">
        <f t="shared" si="25"/>
        <v>22</v>
      </c>
      <c r="M33" s="130">
        <f t="shared" si="25"/>
        <v>22</v>
      </c>
      <c r="N33" s="130">
        <f t="shared" si="25"/>
        <v>22</v>
      </c>
      <c r="O33" s="130">
        <f t="shared" si="25"/>
        <v>22</v>
      </c>
      <c r="P33" s="130">
        <f t="shared" si="25"/>
        <v>22</v>
      </c>
      <c r="Q33" s="130">
        <f t="shared" si="25"/>
        <v>22</v>
      </c>
      <c r="R33" s="155"/>
      <c r="S33" s="144"/>
      <c r="T33" s="223"/>
      <c r="U33" s="27"/>
      <c r="V33" s="163">
        <f t="shared" si="21"/>
        <v>286</v>
      </c>
      <c r="W33" s="39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21"/>
      <c r="AJ33" s="221"/>
      <c r="AK33" s="147"/>
      <c r="AL33" s="230"/>
      <c r="AM33" s="230"/>
      <c r="AN33" s="230"/>
      <c r="AO33" s="230"/>
      <c r="AP33" s="89"/>
      <c r="AQ33" s="89"/>
      <c r="AR33" s="89"/>
      <c r="AS33" s="89"/>
      <c r="AT33" s="148"/>
      <c r="AU33" s="148"/>
      <c r="AV33" s="61">
        <f t="shared" si="19"/>
        <v>0</v>
      </c>
      <c r="AW33" s="42"/>
      <c r="AX33" s="43"/>
      <c r="AY33" s="43"/>
      <c r="AZ33" s="43"/>
      <c r="BA33" s="43"/>
      <c r="BB33" s="43"/>
      <c r="BC33" s="43"/>
      <c r="BD33" s="44">
        <f t="shared" si="2"/>
        <v>286</v>
      </c>
      <c r="BE33" s="6"/>
    </row>
    <row r="34" spans="1:57" ht="27.75" customHeight="1">
      <c r="A34" s="297"/>
      <c r="B34" s="359"/>
      <c r="C34" s="355"/>
      <c r="D34" s="129" t="s">
        <v>18</v>
      </c>
      <c r="E34" s="130">
        <f>SUM(E36,E38)</f>
        <v>11</v>
      </c>
      <c r="F34" s="130">
        <f t="shared" si="25"/>
        <v>11</v>
      </c>
      <c r="G34" s="130">
        <f t="shared" si="25"/>
        <v>11</v>
      </c>
      <c r="H34" s="130">
        <f t="shared" si="25"/>
        <v>11</v>
      </c>
      <c r="I34" s="130">
        <f t="shared" si="25"/>
        <v>11</v>
      </c>
      <c r="J34" s="130">
        <f t="shared" si="25"/>
        <v>11</v>
      </c>
      <c r="K34" s="130">
        <f t="shared" si="25"/>
        <v>11</v>
      </c>
      <c r="L34" s="130">
        <f t="shared" si="25"/>
        <v>11</v>
      </c>
      <c r="M34" s="130">
        <f t="shared" si="25"/>
        <v>11</v>
      </c>
      <c r="N34" s="130">
        <f t="shared" si="25"/>
        <v>11</v>
      </c>
      <c r="O34" s="130">
        <f t="shared" si="25"/>
        <v>11</v>
      </c>
      <c r="P34" s="130">
        <f t="shared" si="25"/>
        <v>11</v>
      </c>
      <c r="Q34" s="130">
        <f t="shared" si="25"/>
        <v>11</v>
      </c>
      <c r="R34" s="155"/>
      <c r="S34" s="144"/>
      <c r="T34" s="223"/>
      <c r="U34" s="27"/>
      <c r="V34" s="163">
        <f t="shared" si="21"/>
        <v>143</v>
      </c>
      <c r="W34" s="39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21"/>
      <c r="AJ34" s="221"/>
      <c r="AK34" s="147"/>
      <c r="AL34" s="230"/>
      <c r="AM34" s="230"/>
      <c r="AN34" s="230"/>
      <c r="AO34" s="230"/>
      <c r="AP34" s="89"/>
      <c r="AQ34" s="89"/>
      <c r="AR34" s="89"/>
      <c r="AS34" s="89"/>
      <c r="AT34" s="148"/>
      <c r="AU34" s="148"/>
      <c r="AV34" s="61">
        <f t="shared" si="19"/>
        <v>0</v>
      </c>
      <c r="AW34" s="42"/>
      <c r="AX34" s="43"/>
      <c r="AY34" s="43"/>
      <c r="AZ34" s="43"/>
      <c r="BA34" s="43"/>
      <c r="BB34" s="43"/>
      <c r="BC34" s="43"/>
      <c r="BD34" s="44">
        <f t="shared" si="2"/>
        <v>143</v>
      </c>
      <c r="BE34" s="6"/>
    </row>
    <row r="35" spans="1:57" ht="20.25" customHeight="1">
      <c r="A35" s="297"/>
      <c r="B35" s="352" t="s">
        <v>159</v>
      </c>
      <c r="C35" s="367" t="s">
        <v>168</v>
      </c>
      <c r="D35" s="108" t="s">
        <v>17</v>
      </c>
      <c r="E35" s="56">
        <v>12</v>
      </c>
      <c r="F35" s="56">
        <v>12</v>
      </c>
      <c r="G35" s="56">
        <v>12</v>
      </c>
      <c r="H35" s="56">
        <v>12</v>
      </c>
      <c r="I35" s="56">
        <v>12</v>
      </c>
      <c r="J35" s="56">
        <v>12</v>
      </c>
      <c r="K35" s="56">
        <v>12</v>
      </c>
      <c r="L35" s="56">
        <v>12</v>
      </c>
      <c r="M35" s="56">
        <v>12</v>
      </c>
      <c r="N35" s="56">
        <v>12</v>
      </c>
      <c r="O35" s="56">
        <v>12</v>
      </c>
      <c r="P35" s="56">
        <v>12</v>
      </c>
      <c r="Q35" s="56">
        <v>12</v>
      </c>
      <c r="R35" s="152"/>
      <c r="S35" s="111"/>
      <c r="T35" s="224"/>
      <c r="U35" s="27"/>
      <c r="V35" s="163">
        <f t="shared" si="21"/>
        <v>156</v>
      </c>
      <c r="W35" s="39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60"/>
      <c r="AI35" s="144"/>
      <c r="AJ35" s="144"/>
      <c r="AK35" s="26"/>
      <c r="AL35" s="230"/>
      <c r="AM35" s="230"/>
      <c r="AN35" s="230"/>
      <c r="AO35" s="230"/>
      <c r="AP35" s="89"/>
      <c r="AQ35" s="89"/>
      <c r="AR35" s="89"/>
      <c r="AS35" s="89"/>
      <c r="AT35" s="148"/>
      <c r="AU35" s="87"/>
      <c r="AV35" s="61">
        <f t="shared" si="19"/>
        <v>0</v>
      </c>
      <c r="AW35" s="42"/>
      <c r="AX35" s="43"/>
      <c r="AY35" s="43"/>
      <c r="AZ35" s="43"/>
      <c r="BA35" s="43"/>
      <c r="BB35" s="43"/>
      <c r="BC35" s="43"/>
      <c r="BD35" s="44">
        <f t="shared" si="2"/>
        <v>156</v>
      </c>
      <c r="BE35" s="6"/>
    </row>
    <row r="36" spans="1:57" ht="15.75" customHeight="1">
      <c r="A36" s="297"/>
      <c r="B36" s="353"/>
      <c r="C36" s="368"/>
      <c r="D36" s="108" t="s">
        <v>18</v>
      </c>
      <c r="E36" s="60">
        <v>6</v>
      </c>
      <c r="F36" s="60">
        <v>6</v>
      </c>
      <c r="G36" s="60">
        <v>6</v>
      </c>
      <c r="H36" s="60">
        <v>6</v>
      </c>
      <c r="I36" s="60">
        <v>6</v>
      </c>
      <c r="J36" s="60">
        <v>6</v>
      </c>
      <c r="K36" s="60">
        <v>6</v>
      </c>
      <c r="L36" s="60">
        <v>6</v>
      </c>
      <c r="M36" s="60">
        <v>6</v>
      </c>
      <c r="N36" s="60">
        <v>6</v>
      </c>
      <c r="O36" s="60">
        <v>6</v>
      </c>
      <c r="P36" s="60">
        <v>6</v>
      </c>
      <c r="Q36" s="60">
        <v>6</v>
      </c>
      <c r="R36" s="156"/>
      <c r="S36" s="144"/>
      <c r="T36" s="223"/>
      <c r="U36" s="27"/>
      <c r="V36" s="163">
        <f t="shared" si="21"/>
        <v>78</v>
      </c>
      <c r="W36" s="39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60"/>
      <c r="AI36" s="144"/>
      <c r="AJ36" s="144"/>
      <c r="AK36" s="26"/>
      <c r="AL36" s="230"/>
      <c r="AM36" s="230"/>
      <c r="AN36" s="230"/>
      <c r="AO36" s="230"/>
      <c r="AP36" s="89"/>
      <c r="AQ36" s="89"/>
      <c r="AR36" s="89"/>
      <c r="AS36" s="89"/>
      <c r="AT36" s="148"/>
      <c r="AU36" s="87"/>
      <c r="AV36" s="61">
        <f t="shared" si="19"/>
        <v>0</v>
      </c>
      <c r="AW36" s="42"/>
      <c r="AX36" s="43"/>
      <c r="AY36" s="43"/>
      <c r="AZ36" s="43"/>
      <c r="BA36" s="43"/>
      <c r="BB36" s="43"/>
      <c r="BC36" s="43"/>
      <c r="BD36" s="44">
        <f t="shared" si="2"/>
        <v>78</v>
      </c>
      <c r="BE36" s="6"/>
    </row>
    <row r="37" spans="1:57" ht="25.5" customHeight="1">
      <c r="A37" s="297"/>
      <c r="B37" s="371" t="s">
        <v>48</v>
      </c>
      <c r="C37" s="371" t="s">
        <v>160</v>
      </c>
      <c r="D37" s="237" t="s">
        <v>17</v>
      </c>
      <c r="E37" s="238">
        <f>SUM(E39)</f>
        <v>10</v>
      </c>
      <c r="F37" s="238">
        <f aca="true" t="shared" si="26" ref="F37:Q37">SUM(F39)</f>
        <v>10</v>
      </c>
      <c r="G37" s="238">
        <f t="shared" si="26"/>
        <v>10</v>
      </c>
      <c r="H37" s="238">
        <f t="shared" si="26"/>
        <v>10</v>
      </c>
      <c r="I37" s="238">
        <f t="shared" si="26"/>
        <v>10</v>
      </c>
      <c r="J37" s="238">
        <f t="shared" si="26"/>
        <v>10</v>
      </c>
      <c r="K37" s="238">
        <f t="shared" si="26"/>
        <v>10</v>
      </c>
      <c r="L37" s="238">
        <f t="shared" si="26"/>
        <v>10</v>
      </c>
      <c r="M37" s="238">
        <f t="shared" si="26"/>
        <v>10</v>
      </c>
      <c r="N37" s="238">
        <f t="shared" si="26"/>
        <v>10</v>
      </c>
      <c r="O37" s="238">
        <f t="shared" si="26"/>
        <v>10</v>
      </c>
      <c r="P37" s="238">
        <f t="shared" si="26"/>
        <v>10</v>
      </c>
      <c r="Q37" s="238">
        <f t="shared" si="26"/>
        <v>10</v>
      </c>
      <c r="R37" s="152"/>
      <c r="S37" s="111"/>
      <c r="T37" s="225"/>
      <c r="U37" s="27"/>
      <c r="V37" s="163">
        <f t="shared" si="21"/>
        <v>130</v>
      </c>
      <c r="W37" s="39"/>
      <c r="X37" s="238">
        <f>SUM(X39)</f>
        <v>6</v>
      </c>
      <c r="Y37" s="238">
        <f aca="true" t="shared" si="27" ref="Y37:AH37">SUM(Y39)</f>
        <v>6</v>
      </c>
      <c r="Z37" s="238">
        <f t="shared" si="27"/>
        <v>6</v>
      </c>
      <c r="AA37" s="238">
        <f t="shared" si="27"/>
        <v>6</v>
      </c>
      <c r="AB37" s="238">
        <f t="shared" si="27"/>
        <v>6</v>
      </c>
      <c r="AC37" s="238">
        <f t="shared" si="27"/>
        <v>6</v>
      </c>
      <c r="AD37" s="238">
        <f t="shared" si="27"/>
        <v>6</v>
      </c>
      <c r="AE37" s="238">
        <f t="shared" si="27"/>
        <v>6</v>
      </c>
      <c r="AF37" s="238">
        <f t="shared" si="27"/>
        <v>6</v>
      </c>
      <c r="AG37" s="238">
        <f t="shared" si="27"/>
        <v>6</v>
      </c>
      <c r="AH37" s="238">
        <f t="shared" si="27"/>
        <v>6</v>
      </c>
      <c r="AI37" s="144"/>
      <c r="AJ37" s="144"/>
      <c r="AK37" s="26"/>
      <c r="AL37" s="230"/>
      <c r="AM37" s="230"/>
      <c r="AN37" s="230"/>
      <c r="AO37" s="230"/>
      <c r="AP37" s="89"/>
      <c r="AQ37" s="89"/>
      <c r="AR37" s="89"/>
      <c r="AS37" s="89"/>
      <c r="AT37" s="148"/>
      <c r="AU37" s="87"/>
      <c r="AV37" s="61">
        <f t="shared" si="19"/>
        <v>66</v>
      </c>
      <c r="AW37" s="42"/>
      <c r="AX37" s="43"/>
      <c r="AY37" s="43"/>
      <c r="AZ37" s="43"/>
      <c r="BA37" s="43"/>
      <c r="BB37" s="43"/>
      <c r="BC37" s="43"/>
      <c r="BD37" s="44"/>
      <c r="BE37" s="6"/>
    </row>
    <row r="38" spans="1:57" ht="24.75" customHeight="1">
      <c r="A38" s="297"/>
      <c r="B38" s="372"/>
      <c r="C38" s="372"/>
      <c r="D38" s="237" t="s">
        <v>18</v>
      </c>
      <c r="E38" s="238">
        <f>SUM(E40)</f>
        <v>5</v>
      </c>
      <c r="F38" s="238">
        <f aca="true" t="shared" si="28" ref="F38:Q38">SUM(F40)</f>
        <v>5</v>
      </c>
      <c r="G38" s="238">
        <f t="shared" si="28"/>
        <v>5</v>
      </c>
      <c r="H38" s="238">
        <f t="shared" si="28"/>
        <v>5</v>
      </c>
      <c r="I38" s="238">
        <f t="shared" si="28"/>
        <v>5</v>
      </c>
      <c r="J38" s="238">
        <f t="shared" si="28"/>
        <v>5</v>
      </c>
      <c r="K38" s="238">
        <f t="shared" si="28"/>
        <v>5</v>
      </c>
      <c r="L38" s="238">
        <f t="shared" si="28"/>
        <v>5</v>
      </c>
      <c r="M38" s="238">
        <f t="shared" si="28"/>
        <v>5</v>
      </c>
      <c r="N38" s="238">
        <f t="shared" si="28"/>
        <v>5</v>
      </c>
      <c r="O38" s="238">
        <f t="shared" si="28"/>
        <v>5</v>
      </c>
      <c r="P38" s="238">
        <f t="shared" si="28"/>
        <v>5</v>
      </c>
      <c r="Q38" s="238">
        <f t="shared" si="28"/>
        <v>5</v>
      </c>
      <c r="R38" s="156"/>
      <c r="S38" s="144"/>
      <c r="T38" s="225"/>
      <c r="U38" s="27"/>
      <c r="V38" s="163">
        <f t="shared" si="21"/>
        <v>65</v>
      </c>
      <c r="W38" s="39"/>
      <c r="X38" s="238">
        <f>SUM(X40)</f>
        <v>3</v>
      </c>
      <c r="Y38" s="238">
        <f aca="true" t="shared" si="29" ref="Y38:AH38">SUM(Y40)</f>
        <v>3</v>
      </c>
      <c r="Z38" s="238">
        <f t="shared" si="29"/>
        <v>3</v>
      </c>
      <c r="AA38" s="238">
        <f t="shared" si="29"/>
        <v>3</v>
      </c>
      <c r="AB38" s="238">
        <f t="shared" si="29"/>
        <v>3</v>
      </c>
      <c r="AC38" s="238">
        <f t="shared" si="29"/>
        <v>3</v>
      </c>
      <c r="AD38" s="238">
        <f t="shared" si="29"/>
        <v>3</v>
      </c>
      <c r="AE38" s="238">
        <f t="shared" si="29"/>
        <v>3</v>
      </c>
      <c r="AF38" s="238">
        <f t="shared" si="29"/>
        <v>3</v>
      </c>
      <c r="AG38" s="238">
        <f t="shared" si="29"/>
        <v>3</v>
      </c>
      <c r="AH38" s="238">
        <f t="shared" si="29"/>
        <v>3</v>
      </c>
      <c r="AI38" s="144"/>
      <c r="AJ38" s="144"/>
      <c r="AK38" s="26"/>
      <c r="AL38" s="230"/>
      <c r="AM38" s="230"/>
      <c r="AN38" s="230"/>
      <c r="AO38" s="230"/>
      <c r="AP38" s="89"/>
      <c r="AQ38" s="89"/>
      <c r="AR38" s="89"/>
      <c r="AS38" s="89"/>
      <c r="AT38" s="148"/>
      <c r="AU38" s="87"/>
      <c r="AV38" s="61">
        <f t="shared" si="19"/>
        <v>33</v>
      </c>
      <c r="AW38" s="42"/>
      <c r="AX38" s="43"/>
      <c r="AY38" s="43"/>
      <c r="AZ38" s="43"/>
      <c r="BA38" s="43"/>
      <c r="BB38" s="43"/>
      <c r="BC38" s="43"/>
      <c r="BD38" s="44"/>
      <c r="BE38" s="6"/>
    </row>
    <row r="39" spans="1:57" ht="15.75" customHeight="1">
      <c r="A39" s="297"/>
      <c r="B39" s="365" t="s">
        <v>161</v>
      </c>
      <c r="C39" s="361" t="s">
        <v>169</v>
      </c>
      <c r="D39" s="108" t="s">
        <v>17</v>
      </c>
      <c r="E39" s="60">
        <v>10</v>
      </c>
      <c r="F39" s="60">
        <v>10</v>
      </c>
      <c r="G39" s="60">
        <v>10</v>
      </c>
      <c r="H39" s="60">
        <v>10</v>
      </c>
      <c r="I39" s="60">
        <v>10</v>
      </c>
      <c r="J39" s="60">
        <v>10</v>
      </c>
      <c r="K39" s="60">
        <v>10</v>
      </c>
      <c r="L39" s="60">
        <v>10</v>
      </c>
      <c r="M39" s="60">
        <v>10</v>
      </c>
      <c r="N39" s="60">
        <v>10</v>
      </c>
      <c r="O39" s="60">
        <v>10</v>
      </c>
      <c r="P39" s="60">
        <v>10</v>
      </c>
      <c r="Q39" s="60">
        <v>10</v>
      </c>
      <c r="R39" s="156"/>
      <c r="S39" s="144"/>
      <c r="T39" s="225"/>
      <c r="U39" s="27"/>
      <c r="V39" s="163">
        <f t="shared" si="21"/>
        <v>130</v>
      </c>
      <c r="W39" s="39"/>
      <c r="X39" s="27">
        <v>6</v>
      </c>
      <c r="Y39" s="27">
        <v>6</v>
      </c>
      <c r="Z39" s="27">
        <v>6</v>
      </c>
      <c r="AA39" s="27">
        <v>6</v>
      </c>
      <c r="AB39" s="27">
        <v>6</v>
      </c>
      <c r="AC39" s="27">
        <v>6</v>
      </c>
      <c r="AD39" s="27">
        <v>6</v>
      </c>
      <c r="AE39" s="27">
        <v>6</v>
      </c>
      <c r="AF39" s="27">
        <v>6</v>
      </c>
      <c r="AG39" s="27">
        <v>6</v>
      </c>
      <c r="AH39" s="60">
        <v>6</v>
      </c>
      <c r="AI39" s="144"/>
      <c r="AJ39" s="144"/>
      <c r="AK39" s="26"/>
      <c r="AL39" s="230"/>
      <c r="AM39" s="230"/>
      <c r="AN39" s="230"/>
      <c r="AO39" s="230"/>
      <c r="AP39" s="89"/>
      <c r="AQ39" s="89"/>
      <c r="AR39" s="89"/>
      <c r="AS39" s="89"/>
      <c r="AT39" s="148"/>
      <c r="AU39" s="87"/>
      <c r="AV39" s="61">
        <f t="shared" si="19"/>
        <v>66</v>
      </c>
      <c r="AW39" s="42"/>
      <c r="AX39" s="43"/>
      <c r="AY39" s="43"/>
      <c r="AZ39" s="43"/>
      <c r="BA39" s="43"/>
      <c r="BB39" s="43"/>
      <c r="BC39" s="43"/>
      <c r="BD39" s="44"/>
      <c r="BE39" s="6"/>
    </row>
    <row r="40" spans="1:57" ht="23.25" customHeight="1">
      <c r="A40" s="297"/>
      <c r="B40" s="366"/>
      <c r="C40" s="362"/>
      <c r="D40" s="108" t="s">
        <v>18</v>
      </c>
      <c r="E40" s="60">
        <v>5</v>
      </c>
      <c r="F40" s="60">
        <v>5</v>
      </c>
      <c r="G40" s="60">
        <v>5</v>
      </c>
      <c r="H40" s="60">
        <v>5</v>
      </c>
      <c r="I40" s="60">
        <v>5</v>
      </c>
      <c r="J40" s="60">
        <v>5</v>
      </c>
      <c r="K40" s="60">
        <v>5</v>
      </c>
      <c r="L40" s="60">
        <v>5</v>
      </c>
      <c r="M40" s="60">
        <v>5</v>
      </c>
      <c r="N40" s="60">
        <v>5</v>
      </c>
      <c r="O40" s="60">
        <v>5</v>
      </c>
      <c r="P40" s="60">
        <v>5</v>
      </c>
      <c r="Q40" s="60">
        <v>5</v>
      </c>
      <c r="R40" s="156"/>
      <c r="S40" s="144"/>
      <c r="T40" s="225"/>
      <c r="U40" s="27"/>
      <c r="V40" s="163">
        <f t="shared" si="21"/>
        <v>65</v>
      </c>
      <c r="W40" s="39"/>
      <c r="X40" s="27">
        <v>3</v>
      </c>
      <c r="Y40" s="27">
        <v>3</v>
      </c>
      <c r="Z40" s="27">
        <v>3</v>
      </c>
      <c r="AA40" s="27">
        <v>3</v>
      </c>
      <c r="AB40" s="27">
        <v>3</v>
      </c>
      <c r="AC40" s="27">
        <v>3</v>
      </c>
      <c r="AD40" s="27">
        <v>3</v>
      </c>
      <c r="AE40" s="27">
        <v>3</v>
      </c>
      <c r="AF40" s="27">
        <v>3</v>
      </c>
      <c r="AG40" s="27">
        <v>3</v>
      </c>
      <c r="AH40" s="60">
        <v>3</v>
      </c>
      <c r="AI40" s="144"/>
      <c r="AJ40" s="144"/>
      <c r="AK40" s="26"/>
      <c r="AL40" s="230"/>
      <c r="AM40" s="230"/>
      <c r="AN40" s="230"/>
      <c r="AO40" s="230"/>
      <c r="AP40" s="89"/>
      <c r="AQ40" s="89"/>
      <c r="AR40" s="89"/>
      <c r="AS40" s="89"/>
      <c r="AT40" s="148"/>
      <c r="AU40" s="87"/>
      <c r="AV40" s="61">
        <f t="shared" si="19"/>
        <v>33</v>
      </c>
      <c r="AW40" s="42"/>
      <c r="AX40" s="43"/>
      <c r="AY40" s="43"/>
      <c r="AZ40" s="43"/>
      <c r="BA40" s="43"/>
      <c r="BB40" s="43"/>
      <c r="BC40" s="43"/>
      <c r="BD40" s="44"/>
      <c r="BE40" s="6"/>
    </row>
    <row r="41" spans="1:57" ht="23.25" customHeight="1">
      <c r="A41" s="297"/>
      <c r="B41" s="145" t="s">
        <v>119</v>
      </c>
      <c r="C41" s="146" t="s">
        <v>65</v>
      </c>
      <c r="D41" s="10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239">
        <v>36</v>
      </c>
      <c r="S41" s="240">
        <v>36</v>
      </c>
      <c r="T41" s="241">
        <v>36</v>
      </c>
      <c r="U41" s="27"/>
      <c r="V41" s="242">
        <f>SUM(R41:T41)</f>
        <v>108</v>
      </c>
      <c r="W41" s="39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60"/>
      <c r="AI41" s="144"/>
      <c r="AJ41" s="144"/>
      <c r="AK41" s="26"/>
      <c r="AL41" s="230"/>
      <c r="AM41" s="230"/>
      <c r="AN41" s="230"/>
      <c r="AO41" s="230"/>
      <c r="AP41" s="89"/>
      <c r="AQ41" s="89"/>
      <c r="AR41" s="89"/>
      <c r="AS41" s="89"/>
      <c r="AT41" s="148"/>
      <c r="AU41" s="87"/>
      <c r="AV41" s="61"/>
      <c r="AW41" s="42"/>
      <c r="AX41" s="43"/>
      <c r="AY41" s="43"/>
      <c r="AZ41" s="43"/>
      <c r="BA41" s="43"/>
      <c r="BB41" s="43"/>
      <c r="BC41" s="43"/>
      <c r="BD41" s="44"/>
      <c r="BE41" s="6"/>
    </row>
    <row r="42" spans="1:57" ht="30" customHeight="1">
      <c r="A42" s="297"/>
      <c r="B42" s="350" t="s">
        <v>61</v>
      </c>
      <c r="C42" s="363" t="s">
        <v>164</v>
      </c>
      <c r="D42" s="226" t="s">
        <v>17</v>
      </c>
      <c r="E42" s="227">
        <f>SUM(E44)</f>
        <v>10</v>
      </c>
      <c r="F42" s="227">
        <f aca="true" t="shared" si="30" ref="F42:Q42">SUM(F44)</f>
        <v>10</v>
      </c>
      <c r="G42" s="227">
        <f t="shared" si="30"/>
        <v>10</v>
      </c>
      <c r="H42" s="227">
        <f t="shared" si="30"/>
        <v>10</v>
      </c>
      <c r="I42" s="227">
        <f t="shared" si="30"/>
        <v>10</v>
      </c>
      <c r="J42" s="227">
        <f t="shared" si="30"/>
        <v>10</v>
      </c>
      <c r="K42" s="227">
        <f t="shared" si="30"/>
        <v>10</v>
      </c>
      <c r="L42" s="227">
        <f t="shared" si="30"/>
        <v>10</v>
      </c>
      <c r="M42" s="227">
        <f t="shared" si="30"/>
        <v>10</v>
      </c>
      <c r="N42" s="227">
        <f t="shared" si="30"/>
        <v>10</v>
      </c>
      <c r="O42" s="227">
        <f t="shared" si="30"/>
        <v>10</v>
      </c>
      <c r="P42" s="227">
        <f t="shared" si="30"/>
        <v>10</v>
      </c>
      <c r="Q42" s="227">
        <f t="shared" si="30"/>
        <v>10</v>
      </c>
      <c r="R42" s="154"/>
      <c r="S42" s="113"/>
      <c r="T42" s="225"/>
      <c r="U42" s="27"/>
      <c r="V42" s="164">
        <f t="shared" si="21"/>
        <v>130</v>
      </c>
      <c r="W42" s="39"/>
      <c r="X42" s="236">
        <f>SUM(X44)</f>
        <v>12</v>
      </c>
      <c r="Y42" s="236">
        <f aca="true" t="shared" si="31" ref="Y42:AH42">SUM(Y44)</f>
        <v>12</v>
      </c>
      <c r="Z42" s="236">
        <f t="shared" si="31"/>
        <v>12</v>
      </c>
      <c r="AA42" s="236">
        <f t="shared" si="31"/>
        <v>12</v>
      </c>
      <c r="AB42" s="236">
        <f t="shared" si="31"/>
        <v>12</v>
      </c>
      <c r="AC42" s="236">
        <f t="shared" si="31"/>
        <v>12</v>
      </c>
      <c r="AD42" s="236">
        <f t="shared" si="31"/>
        <v>12</v>
      </c>
      <c r="AE42" s="236">
        <f t="shared" si="31"/>
        <v>12</v>
      </c>
      <c r="AF42" s="236">
        <f t="shared" si="31"/>
        <v>12</v>
      </c>
      <c r="AG42" s="236">
        <f t="shared" si="31"/>
        <v>12</v>
      </c>
      <c r="AH42" s="236">
        <f t="shared" si="31"/>
        <v>12</v>
      </c>
      <c r="AI42" s="114"/>
      <c r="AJ42" s="114"/>
      <c r="AK42" s="26"/>
      <c r="AL42" s="230"/>
      <c r="AM42" s="230"/>
      <c r="AN42" s="230"/>
      <c r="AO42" s="230"/>
      <c r="AP42" s="89"/>
      <c r="AQ42" s="89"/>
      <c r="AR42" s="89"/>
      <c r="AS42" s="89"/>
      <c r="AT42" s="148"/>
      <c r="AU42" s="148"/>
      <c r="AV42" s="61">
        <f t="shared" si="19"/>
        <v>132</v>
      </c>
      <c r="AW42" s="42"/>
      <c r="AX42" s="43"/>
      <c r="AY42" s="43"/>
      <c r="AZ42" s="43"/>
      <c r="BA42" s="43"/>
      <c r="BB42" s="43"/>
      <c r="BC42" s="43"/>
      <c r="BD42" s="44">
        <f t="shared" si="2"/>
        <v>262</v>
      </c>
      <c r="BE42" s="6"/>
    </row>
    <row r="43" spans="1:57" ht="23.25" customHeight="1">
      <c r="A43" s="297"/>
      <c r="B43" s="351"/>
      <c r="C43" s="364"/>
      <c r="D43" s="226" t="s">
        <v>18</v>
      </c>
      <c r="E43" s="227">
        <f>SUM(E45)</f>
        <v>5</v>
      </c>
      <c r="F43" s="227">
        <f aca="true" t="shared" si="32" ref="F43:Q43">SUM(F45)</f>
        <v>5</v>
      </c>
      <c r="G43" s="227">
        <f t="shared" si="32"/>
        <v>5</v>
      </c>
      <c r="H43" s="227">
        <f t="shared" si="32"/>
        <v>5</v>
      </c>
      <c r="I43" s="227">
        <f t="shared" si="32"/>
        <v>5</v>
      </c>
      <c r="J43" s="227">
        <f t="shared" si="32"/>
        <v>5</v>
      </c>
      <c r="K43" s="227">
        <f t="shared" si="32"/>
        <v>5</v>
      </c>
      <c r="L43" s="227">
        <f t="shared" si="32"/>
        <v>5</v>
      </c>
      <c r="M43" s="227">
        <f t="shared" si="32"/>
        <v>5</v>
      </c>
      <c r="N43" s="227">
        <f t="shared" si="32"/>
        <v>5</v>
      </c>
      <c r="O43" s="227">
        <f t="shared" si="32"/>
        <v>5</v>
      </c>
      <c r="P43" s="227">
        <f t="shared" si="32"/>
        <v>5</v>
      </c>
      <c r="Q43" s="227">
        <f t="shared" si="32"/>
        <v>5</v>
      </c>
      <c r="R43" s="154"/>
      <c r="S43" s="113"/>
      <c r="T43" s="225"/>
      <c r="U43" s="27"/>
      <c r="V43" s="164">
        <f t="shared" si="21"/>
        <v>65</v>
      </c>
      <c r="W43" s="39"/>
      <c r="X43" s="236">
        <f>SUM(X45)</f>
        <v>6</v>
      </c>
      <c r="Y43" s="236">
        <f aca="true" t="shared" si="33" ref="Y43:AH43">SUM(Y45)</f>
        <v>6</v>
      </c>
      <c r="Z43" s="236">
        <f t="shared" si="33"/>
        <v>6</v>
      </c>
      <c r="AA43" s="236">
        <f t="shared" si="33"/>
        <v>6</v>
      </c>
      <c r="AB43" s="236">
        <f t="shared" si="33"/>
        <v>6</v>
      </c>
      <c r="AC43" s="236">
        <f t="shared" si="33"/>
        <v>6</v>
      </c>
      <c r="AD43" s="236">
        <f t="shared" si="33"/>
        <v>6</v>
      </c>
      <c r="AE43" s="236">
        <f t="shared" si="33"/>
        <v>6</v>
      </c>
      <c r="AF43" s="236">
        <f t="shared" si="33"/>
        <v>6</v>
      </c>
      <c r="AG43" s="236">
        <f t="shared" si="33"/>
        <v>6</v>
      </c>
      <c r="AH43" s="236">
        <f t="shared" si="33"/>
        <v>6</v>
      </c>
      <c r="AI43" s="229"/>
      <c r="AJ43" s="229"/>
      <c r="AK43" s="138"/>
      <c r="AL43" s="230"/>
      <c r="AM43" s="230"/>
      <c r="AN43" s="230"/>
      <c r="AO43" s="230"/>
      <c r="AP43" s="89"/>
      <c r="AQ43" s="89"/>
      <c r="AR43" s="89"/>
      <c r="AS43" s="89"/>
      <c r="AT43" s="148"/>
      <c r="AU43" s="148"/>
      <c r="AV43" s="61">
        <f t="shared" si="19"/>
        <v>66</v>
      </c>
      <c r="AW43" s="42"/>
      <c r="AX43" s="43"/>
      <c r="AY43" s="43"/>
      <c r="AZ43" s="43"/>
      <c r="BA43" s="43"/>
      <c r="BB43" s="43"/>
      <c r="BC43" s="43"/>
      <c r="BD43" s="44">
        <f t="shared" si="2"/>
        <v>131</v>
      </c>
      <c r="BE43" s="6"/>
    </row>
    <row r="44" spans="1:57" ht="15.75">
      <c r="A44" s="297"/>
      <c r="B44" s="271" t="s">
        <v>62</v>
      </c>
      <c r="C44" s="369" t="s">
        <v>165</v>
      </c>
      <c r="D44" s="108" t="s">
        <v>17</v>
      </c>
      <c r="E44" s="60">
        <v>10</v>
      </c>
      <c r="F44" s="60">
        <v>10</v>
      </c>
      <c r="G44" s="60">
        <v>10</v>
      </c>
      <c r="H44" s="60">
        <v>10</v>
      </c>
      <c r="I44" s="60">
        <v>10</v>
      </c>
      <c r="J44" s="60">
        <v>10</v>
      </c>
      <c r="K44" s="60">
        <v>10</v>
      </c>
      <c r="L44" s="60">
        <v>10</v>
      </c>
      <c r="M44" s="60">
        <v>10</v>
      </c>
      <c r="N44" s="60">
        <v>10</v>
      </c>
      <c r="O44" s="60">
        <v>10</v>
      </c>
      <c r="P44" s="60">
        <v>10</v>
      </c>
      <c r="Q44" s="60">
        <v>10</v>
      </c>
      <c r="R44" s="154"/>
      <c r="S44" s="113"/>
      <c r="T44" s="225"/>
      <c r="U44" s="56"/>
      <c r="V44" s="159">
        <f t="shared" si="21"/>
        <v>130</v>
      </c>
      <c r="W44" s="79"/>
      <c r="X44" s="27">
        <v>12</v>
      </c>
      <c r="Y44" s="27">
        <v>12</v>
      </c>
      <c r="Z44" s="27">
        <v>12</v>
      </c>
      <c r="AA44" s="27">
        <v>12</v>
      </c>
      <c r="AB44" s="27">
        <v>12</v>
      </c>
      <c r="AC44" s="27">
        <v>12</v>
      </c>
      <c r="AD44" s="27">
        <v>12</v>
      </c>
      <c r="AE44" s="27">
        <v>12</v>
      </c>
      <c r="AF44" s="27">
        <v>12</v>
      </c>
      <c r="AG44" s="27">
        <v>12</v>
      </c>
      <c r="AH44" s="27">
        <v>12</v>
      </c>
      <c r="AI44" s="111"/>
      <c r="AJ44" s="111"/>
      <c r="AK44" s="56"/>
      <c r="AL44" s="231"/>
      <c r="AM44" s="231"/>
      <c r="AN44" s="231"/>
      <c r="AO44" s="231"/>
      <c r="AP44" s="88"/>
      <c r="AQ44" s="88"/>
      <c r="AR44" s="88"/>
      <c r="AS44" s="88"/>
      <c r="AT44" s="148"/>
      <c r="AU44" s="148"/>
      <c r="AV44" s="61">
        <f t="shared" si="19"/>
        <v>132</v>
      </c>
      <c r="AW44" s="42"/>
      <c r="AX44" s="43"/>
      <c r="AY44" s="43"/>
      <c r="AZ44" s="43"/>
      <c r="BA44" s="43"/>
      <c r="BB44" s="43"/>
      <c r="BC44" s="43"/>
      <c r="BD44" s="44">
        <f t="shared" si="2"/>
        <v>262</v>
      </c>
      <c r="BE44" s="24"/>
    </row>
    <row r="45" spans="1:57" ht="27.75" customHeight="1">
      <c r="A45" s="297"/>
      <c r="B45" s="272"/>
      <c r="C45" s="370"/>
      <c r="D45" s="108" t="s">
        <v>18</v>
      </c>
      <c r="E45" s="60">
        <v>5</v>
      </c>
      <c r="F45" s="60">
        <v>5</v>
      </c>
      <c r="G45" s="60">
        <v>5</v>
      </c>
      <c r="H45" s="60">
        <v>5</v>
      </c>
      <c r="I45" s="60">
        <v>5</v>
      </c>
      <c r="J45" s="60">
        <v>5</v>
      </c>
      <c r="K45" s="60">
        <v>5</v>
      </c>
      <c r="L45" s="60">
        <v>5</v>
      </c>
      <c r="M45" s="60">
        <v>5</v>
      </c>
      <c r="N45" s="60">
        <v>5</v>
      </c>
      <c r="O45" s="60">
        <v>5</v>
      </c>
      <c r="P45" s="60">
        <v>5</v>
      </c>
      <c r="Q45" s="60">
        <v>5</v>
      </c>
      <c r="R45" s="154"/>
      <c r="S45" s="113"/>
      <c r="T45" s="225"/>
      <c r="U45" s="56"/>
      <c r="V45" s="159">
        <f t="shared" si="21"/>
        <v>65</v>
      </c>
      <c r="W45" s="79"/>
      <c r="X45" s="27">
        <v>6</v>
      </c>
      <c r="Y45" s="27">
        <v>6</v>
      </c>
      <c r="Z45" s="27">
        <v>6</v>
      </c>
      <c r="AA45" s="27">
        <v>6</v>
      </c>
      <c r="AB45" s="27">
        <v>6</v>
      </c>
      <c r="AC45" s="27">
        <v>6</v>
      </c>
      <c r="AD45" s="27">
        <v>6</v>
      </c>
      <c r="AE45" s="27">
        <v>6</v>
      </c>
      <c r="AF45" s="27">
        <v>6</v>
      </c>
      <c r="AG45" s="27">
        <v>6</v>
      </c>
      <c r="AH45" s="56">
        <v>6</v>
      </c>
      <c r="AI45" s="111"/>
      <c r="AJ45" s="111"/>
      <c r="AK45" s="56"/>
      <c r="AL45" s="231"/>
      <c r="AM45" s="231"/>
      <c r="AN45" s="231"/>
      <c r="AO45" s="231"/>
      <c r="AP45" s="88"/>
      <c r="AQ45" s="88"/>
      <c r="AR45" s="88"/>
      <c r="AS45" s="88"/>
      <c r="AT45" s="148"/>
      <c r="AU45" s="148"/>
      <c r="AV45" s="61">
        <f t="shared" si="19"/>
        <v>66</v>
      </c>
      <c r="AW45" s="42"/>
      <c r="AX45" s="43"/>
      <c r="AY45" s="43"/>
      <c r="AZ45" s="43"/>
      <c r="BA45" s="43"/>
      <c r="BB45" s="43"/>
      <c r="BC45" s="43"/>
      <c r="BD45" s="44">
        <f t="shared" si="2"/>
        <v>131</v>
      </c>
      <c r="BE45" s="24"/>
    </row>
    <row r="46" spans="1:57" ht="15.75">
      <c r="A46" s="297"/>
      <c r="B46" s="53" t="s">
        <v>64</v>
      </c>
      <c r="C46" s="53" t="s">
        <v>65</v>
      </c>
      <c r="D46" s="109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27"/>
      <c r="Q46" s="27"/>
      <c r="R46" s="154"/>
      <c r="S46" s="113"/>
      <c r="T46" s="225"/>
      <c r="U46" s="56"/>
      <c r="V46" s="159"/>
      <c r="W46" s="79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56"/>
      <c r="AI46" s="208">
        <v>36</v>
      </c>
      <c r="AJ46" s="208">
        <v>36</v>
      </c>
      <c r="AK46" s="56"/>
      <c r="AL46" s="231"/>
      <c r="AM46" s="231"/>
      <c r="AN46" s="231"/>
      <c r="AO46" s="231"/>
      <c r="AP46" s="88"/>
      <c r="AQ46" s="88"/>
      <c r="AR46" s="88"/>
      <c r="AS46" s="88"/>
      <c r="AT46" s="148"/>
      <c r="AU46" s="87"/>
      <c r="AV46" s="61">
        <f>SUM(AI46:AJ46)</f>
        <v>72</v>
      </c>
      <c r="AW46" s="42"/>
      <c r="AX46" s="43"/>
      <c r="AY46" s="43"/>
      <c r="AZ46" s="43"/>
      <c r="BA46" s="43"/>
      <c r="BB46" s="43"/>
      <c r="BC46" s="43"/>
      <c r="BD46" s="44">
        <f t="shared" si="2"/>
        <v>72</v>
      </c>
      <c r="BE46" s="24"/>
    </row>
    <row r="47" spans="1:57" ht="25.5">
      <c r="A47" s="297"/>
      <c r="B47" s="53" t="s">
        <v>49</v>
      </c>
      <c r="C47" s="53" t="s">
        <v>128</v>
      </c>
      <c r="D47" s="109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27"/>
      <c r="Q47" s="27"/>
      <c r="R47" s="154"/>
      <c r="S47" s="113"/>
      <c r="T47" s="225"/>
      <c r="U47" s="56"/>
      <c r="V47" s="159">
        <f>SUM(E47:T47)</f>
        <v>0</v>
      </c>
      <c r="W47" s="79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56"/>
      <c r="AI47" s="111"/>
      <c r="AJ47" s="111"/>
      <c r="AK47" s="56"/>
      <c r="AL47" s="257">
        <v>36</v>
      </c>
      <c r="AM47" s="257">
        <v>36</v>
      </c>
      <c r="AN47" s="257">
        <v>36</v>
      </c>
      <c r="AO47" s="257">
        <v>36</v>
      </c>
      <c r="AP47" s="258"/>
      <c r="AQ47" s="258"/>
      <c r="AR47" s="258"/>
      <c r="AS47" s="258"/>
      <c r="AT47" s="259"/>
      <c r="AU47" s="260"/>
      <c r="AV47" s="61">
        <f t="shared" si="19"/>
        <v>144</v>
      </c>
      <c r="AW47" s="42"/>
      <c r="AX47" s="43"/>
      <c r="AY47" s="43"/>
      <c r="AZ47" s="43"/>
      <c r="BA47" s="43"/>
      <c r="BB47" s="43"/>
      <c r="BC47" s="43"/>
      <c r="BD47" s="44">
        <f t="shared" si="2"/>
        <v>144</v>
      </c>
      <c r="BE47" s="24"/>
    </row>
    <row r="48" spans="1:57" ht="27" customHeight="1">
      <c r="A48" s="297"/>
      <c r="B48" s="53"/>
      <c r="C48" s="53" t="s">
        <v>166</v>
      </c>
      <c r="D48" s="109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4"/>
      <c r="S48" s="243"/>
      <c r="T48" s="245"/>
      <c r="U48" s="56"/>
      <c r="V48" s="159"/>
      <c r="W48" s="79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61"/>
      <c r="AM48" s="261"/>
      <c r="AN48" s="261"/>
      <c r="AO48" s="261"/>
      <c r="AP48" s="262">
        <v>36</v>
      </c>
      <c r="AQ48" s="262">
        <v>36</v>
      </c>
      <c r="AR48" s="262">
        <v>36</v>
      </c>
      <c r="AS48" s="262">
        <v>36</v>
      </c>
      <c r="AT48" s="262">
        <v>36</v>
      </c>
      <c r="AU48" s="262">
        <v>36</v>
      </c>
      <c r="AV48" s="61">
        <f t="shared" si="19"/>
        <v>216</v>
      </c>
      <c r="AW48" s="42"/>
      <c r="AX48" s="43"/>
      <c r="AY48" s="43"/>
      <c r="AZ48" s="43"/>
      <c r="BA48" s="43"/>
      <c r="BB48" s="43"/>
      <c r="BC48" s="43"/>
      <c r="BD48" s="44"/>
      <c r="BE48" s="24"/>
    </row>
    <row r="49" spans="1:57" ht="35.25" customHeight="1">
      <c r="A49" s="297"/>
      <c r="B49" s="53"/>
      <c r="C49" s="53" t="s">
        <v>50</v>
      </c>
      <c r="D49" s="109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8"/>
      <c r="S49" s="247"/>
      <c r="T49" s="249"/>
      <c r="U49" s="56"/>
      <c r="V49" s="159"/>
      <c r="W49" s="79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1"/>
      <c r="AI49" s="251"/>
      <c r="AJ49" s="251"/>
      <c r="AK49" s="251"/>
      <c r="AL49" s="263"/>
      <c r="AM49" s="263"/>
      <c r="AN49" s="263"/>
      <c r="AO49" s="263"/>
      <c r="AP49" s="264">
        <v>36</v>
      </c>
      <c r="AQ49" s="264">
        <v>36</v>
      </c>
      <c r="AR49" s="264">
        <v>36</v>
      </c>
      <c r="AS49" s="264">
        <v>36</v>
      </c>
      <c r="AT49" s="265"/>
      <c r="AU49" s="266"/>
      <c r="AV49" s="61">
        <f t="shared" si="19"/>
        <v>144</v>
      </c>
      <c r="AW49" s="42"/>
      <c r="AX49" s="43"/>
      <c r="AY49" s="43"/>
      <c r="AZ49" s="43"/>
      <c r="BA49" s="43"/>
      <c r="BB49" s="43"/>
      <c r="BC49" s="43"/>
      <c r="BD49" s="44"/>
      <c r="BE49" s="24"/>
    </row>
    <row r="50" spans="1:57" ht="25.5">
      <c r="A50" s="297"/>
      <c r="B50" s="53"/>
      <c r="C50" s="53" t="s">
        <v>129</v>
      </c>
      <c r="D50" s="109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3"/>
      <c r="S50" s="252"/>
      <c r="T50" s="254"/>
      <c r="U50" s="56"/>
      <c r="V50" s="159"/>
      <c r="W50" s="79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6"/>
      <c r="AI50" s="256"/>
      <c r="AJ50" s="256"/>
      <c r="AK50" s="256"/>
      <c r="AL50" s="267"/>
      <c r="AM50" s="267"/>
      <c r="AN50" s="267"/>
      <c r="AO50" s="267"/>
      <c r="AP50" s="268"/>
      <c r="AQ50" s="268"/>
      <c r="AR50" s="268"/>
      <c r="AS50" s="268"/>
      <c r="AT50" s="269">
        <v>36</v>
      </c>
      <c r="AU50" s="270">
        <v>36</v>
      </c>
      <c r="AV50" s="61">
        <f t="shared" si="19"/>
        <v>72</v>
      </c>
      <c r="AW50" s="42"/>
      <c r="AX50" s="43"/>
      <c r="AY50" s="43"/>
      <c r="AZ50" s="43"/>
      <c r="BA50" s="43"/>
      <c r="BB50" s="43"/>
      <c r="BC50" s="43"/>
      <c r="BD50" s="44"/>
      <c r="BE50" s="24"/>
    </row>
    <row r="51" spans="1:57" ht="30" customHeight="1">
      <c r="A51" s="80"/>
      <c r="B51" s="282" t="s">
        <v>32</v>
      </c>
      <c r="C51" s="282"/>
      <c r="D51" s="282"/>
      <c r="E51" s="81">
        <f aca="true" t="shared" si="34" ref="E51:S51">SUM(E17,E25)</f>
        <v>36</v>
      </c>
      <c r="F51" s="81">
        <f t="shared" si="34"/>
        <v>36</v>
      </c>
      <c r="G51" s="81">
        <f t="shared" si="34"/>
        <v>36</v>
      </c>
      <c r="H51" s="81">
        <f t="shared" si="34"/>
        <v>36</v>
      </c>
      <c r="I51" s="81">
        <f t="shared" si="34"/>
        <v>36</v>
      </c>
      <c r="J51" s="81">
        <f t="shared" si="34"/>
        <v>36</v>
      </c>
      <c r="K51" s="81">
        <f t="shared" si="34"/>
        <v>36</v>
      </c>
      <c r="L51" s="81">
        <f t="shared" si="34"/>
        <v>36</v>
      </c>
      <c r="M51" s="81">
        <f t="shared" si="34"/>
        <v>36</v>
      </c>
      <c r="N51" s="81">
        <f t="shared" si="34"/>
        <v>36</v>
      </c>
      <c r="O51" s="81">
        <f t="shared" si="34"/>
        <v>36</v>
      </c>
      <c r="P51" s="81">
        <f t="shared" si="34"/>
        <v>36</v>
      </c>
      <c r="Q51" s="81">
        <f t="shared" si="34"/>
        <v>36</v>
      </c>
      <c r="R51" s="81">
        <f t="shared" si="34"/>
        <v>0</v>
      </c>
      <c r="S51" s="139">
        <f t="shared" si="34"/>
        <v>0</v>
      </c>
      <c r="T51" s="139"/>
      <c r="U51" s="139"/>
      <c r="V51" s="57">
        <f>SUM(E51:U51)</f>
        <v>468</v>
      </c>
      <c r="W51" s="39"/>
      <c r="X51" s="82">
        <f>SUM(X17,X25)</f>
        <v>36</v>
      </c>
      <c r="Y51" s="82">
        <f aca="true" t="shared" si="35" ref="Y51:AH51">SUM(Y17,Y25)</f>
        <v>36</v>
      </c>
      <c r="Z51" s="82">
        <f t="shared" si="35"/>
        <v>36</v>
      </c>
      <c r="AA51" s="82">
        <f t="shared" si="35"/>
        <v>36</v>
      </c>
      <c r="AB51" s="82">
        <f t="shared" si="35"/>
        <v>36</v>
      </c>
      <c r="AC51" s="82">
        <f t="shared" si="35"/>
        <v>36</v>
      </c>
      <c r="AD51" s="82">
        <f t="shared" si="35"/>
        <v>36</v>
      </c>
      <c r="AE51" s="82">
        <f t="shared" si="35"/>
        <v>36</v>
      </c>
      <c r="AF51" s="82">
        <f t="shared" si="35"/>
        <v>36</v>
      </c>
      <c r="AG51" s="82">
        <f t="shared" si="35"/>
        <v>36</v>
      </c>
      <c r="AH51" s="82">
        <f t="shared" si="35"/>
        <v>36</v>
      </c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61">
        <f>SUM(X51:AH51)</f>
        <v>396</v>
      </c>
      <c r="AW51" s="42"/>
      <c r="AX51" s="43"/>
      <c r="AY51" s="43"/>
      <c r="AZ51" s="43"/>
      <c r="BA51" s="43"/>
      <c r="BB51" s="43"/>
      <c r="BC51" s="43"/>
      <c r="BD51" s="44">
        <f t="shared" si="2"/>
        <v>864</v>
      </c>
      <c r="BE51" s="6"/>
    </row>
    <row r="52" spans="1:57" ht="36.75" customHeight="1">
      <c r="A52" s="80"/>
      <c r="B52" s="283" t="s">
        <v>19</v>
      </c>
      <c r="C52" s="283"/>
      <c r="D52" s="283"/>
      <c r="E52" s="81">
        <f aca="true" t="shared" si="36" ref="E52:S52">SUM(E18,E26)</f>
        <v>18</v>
      </c>
      <c r="F52" s="81">
        <f t="shared" si="36"/>
        <v>18</v>
      </c>
      <c r="G52" s="81">
        <f t="shared" si="36"/>
        <v>18</v>
      </c>
      <c r="H52" s="81">
        <f t="shared" si="36"/>
        <v>18</v>
      </c>
      <c r="I52" s="81">
        <f t="shared" si="36"/>
        <v>18</v>
      </c>
      <c r="J52" s="81">
        <f t="shared" si="36"/>
        <v>18</v>
      </c>
      <c r="K52" s="81">
        <f t="shared" si="36"/>
        <v>18</v>
      </c>
      <c r="L52" s="81">
        <f t="shared" si="36"/>
        <v>18</v>
      </c>
      <c r="M52" s="81">
        <f t="shared" si="36"/>
        <v>18</v>
      </c>
      <c r="N52" s="81">
        <f t="shared" si="36"/>
        <v>18</v>
      </c>
      <c r="O52" s="81">
        <f t="shared" si="36"/>
        <v>18</v>
      </c>
      <c r="P52" s="81">
        <f t="shared" si="36"/>
        <v>18</v>
      </c>
      <c r="Q52" s="81">
        <f t="shared" si="36"/>
        <v>18</v>
      </c>
      <c r="R52" s="81">
        <f t="shared" si="36"/>
        <v>0</v>
      </c>
      <c r="S52" s="81">
        <f t="shared" si="36"/>
        <v>0</v>
      </c>
      <c r="T52" s="81"/>
      <c r="U52" s="81"/>
      <c r="V52" s="57">
        <f>SUM(E52:U52)</f>
        <v>234</v>
      </c>
      <c r="W52" s="39"/>
      <c r="X52" s="82">
        <f>SUM(X18,X26)</f>
        <v>18</v>
      </c>
      <c r="Y52" s="82">
        <f aca="true" t="shared" si="37" ref="Y52:AH52">SUM(Y18,Y26)</f>
        <v>18</v>
      </c>
      <c r="Z52" s="82">
        <f t="shared" si="37"/>
        <v>18</v>
      </c>
      <c r="AA52" s="82">
        <f t="shared" si="37"/>
        <v>18</v>
      </c>
      <c r="AB52" s="82">
        <f t="shared" si="37"/>
        <v>18</v>
      </c>
      <c r="AC52" s="82">
        <f t="shared" si="37"/>
        <v>18</v>
      </c>
      <c r="AD52" s="82">
        <f t="shared" si="37"/>
        <v>18</v>
      </c>
      <c r="AE52" s="82">
        <f t="shared" si="37"/>
        <v>18</v>
      </c>
      <c r="AF52" s="82">
        <f t="shared" si="37"/>
        <v>18</v>
      </c>
      <c r="AG52" s="82">
        <f t="shared" si="37"/>
        <v>18</v>
      </c>
      <c r="AH52" s="82">
        <f t="shared" si="37"/>
        <v>18</v>
      </c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61">
        <f>SUM(X52:AH52)</f>
        <v>198</v>
      </c>
      <c r="AW52" s="42"/>
      <c r="AX52" s="43"/>
      <c r="AY52" s="43"/>
      <c r="AZ52" s="43"/>
      <c r="BA52" s="43"/>
      <c r="BB52" s="43"/>
      <c r="BC52" s="43"/>
      <c r="BD52" s="44">
        <f t="shared" si="2"/>
        <v>432</v>
      </c>
      <c r="BE52" s="6"/>
    </row>
    <row r="53" spans="1:57" ht="15.75">
      <c r="A53" s="80"/>
      <c r="B53" s="283" t="s">
        <v>20</v>
      </c>
      <c r="C53" s="283"/>
      <c r="D53" s="283"/>
      <c r="E53" s="81">
        <f>E51+E52</f>
        <v>54</v>
      </c>
      <c r="F53" s="81">
        <f aca="true" t="shared" si="38" ref="F53:S53">F51+F52</f>
        <v>54</v>
      </c>
      <c r="G53" s="81">
        <f t="shared" si="38"/>
        <v>54</v>
      </c>
      <c r="H53" s="81">
        <f t="shared" si="38"/>
        <v>54</v>
      </c>
      <c r="I53" s="81">
        <f t="shared" si="38"/>
        <v>54</v>
      </c>
      <c r="J53" s="81">
        <f t="shared" si="38"/>
        <v>54</v>
      </c>
      <c r="K53" s="81">
        <f t="shared" si="38"/>
        <v>54</v>
      </c>
      <c r="L53" s="81">
        <f t="shared" si="38"/>
        <v>54</v>
      </c>
      <c r="M53" s="81">
        <f t="shared" si="38"/>
        <v>54</v>
      </c>
      <c r="N53" s="81">
        <f t="shared" si="38"/>
        <v>54</v>
      </c>
      <c r="O53" s="81">
        <f t="shared" si="38"/>
        <v>54</v>
      </c>
      <c r="P53" s="81">
        <f t="shared" si="38"/>
        <v>54</v>
      </c>
      <c r="Q53" s="81">
        <f t="shared" si="38"/>
        <v>54</v>
      </c>
      <c r="R53" s="81">
        <f t="shared" si="38"/>
        <v>0</v>
      </c>
      <c r="S53" s="81">
        <f t="shared" si="38"/>
        <v>0</v>
      </c>
      <c r="T53" s="81"/>
      <c r="U53" s="81"/>
      <c r="V53" s="57">
        <f>SUM(E53:U53)</f>
        <v>702</v>
      </c>
      <c r="W53" s="39"/>
      <c r="X53" s="81">
        <f>SUM(X51,X52)</f>
        <v>54</v>
      </c>
      <c r="Y53" s="81">
        <f aca="true" t="shared" si="39" ref="Y53:AH53">SUM(Y51,Y52)</f>
        <v>54</v>
      </c>
      <c r="Z53" s="81">
        <f t="shared" si="39"/>
        <v>54</v>
      </c>
      <c r="AA53" s="81">
        <f t="shared" si="39"/>
        <v>54</v>
      </c>
      <c r="AB53" s="81">
        <f t="shared" si="39"/>
        <v>54</v>
      </c>
      <c r="AC53" s="81">
        <f t="shared" si="39"/>
        <v>54</v>
      </c>
      <c r="AD53" s="81">
        <f t="shared" si="39"/>
        <v>54</v>
      </c>
      <c r="AE53" s="81">
        <f t="shared" si="39"/>
        <v>54</v>
      </c>
      <c r="AF53" s="81">
        <f t="shared" si="39"/>
        <v>54</v>
      </c>
      <c r="AG53" s="81">
        <f t="shared" si="39"/>
        <v>54</v>
      </c>
      <c r="AH53" s="81">
        <f t="shared" si="39"/>
        <v>54</v>
      </c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3">
        <f>SUM(AV51,AV52)</f>
        <v>594</v>
      </c>
      <c r="AW53" s="42"/>
      <c r="AX53" s="43"/>
      <c r="AY53" s="43"/>
      <c r="AZ53" s="43"/>
      <c r="BA53" s="43"/>
      <c r="BB53" s="43"/>
      <c r="BC53" s="43"/>
      <c r="BD53" s="44">
        <f t="shared" si="2"/>
        <v>1296</v>
      </c>
      <c r="BE53" s="6"/>
    </row>
    <row r="54" spans="2:4" ht="15">
      <c r="B54" s="1"/>
      <c r="C54" s="1"/>
      <c r="D54" s="1"/>
    </row>
  </sheetData>
  <sheetProtection/>
  <mergeCells count="60">
    <mergeCell ref="C35:C36"/>
    <mergeCell ref="B51:D51"/>
    <mergeCell ref="B52:D52"/>
    <mergeCell ref="B53:D53"/>
    <mergeCell ref="C44:C45"/>
    <mergeCell ref="B44:B45"/>
    <mergeCell ref="B37:B38"/>
    <mergeCell ref="C37:C38"/>
    <mergeCell ref="B42:B43"/>
    <mergeCell ref="C39:C40"/>
    <mergeCell ref="C42:C43"/>
    <mergeCell ref="B39:B40"/>
    <mergeCell ref="B29:B30"/>
    <mergeCell ref="C29:C30"/>
    <mergeCell ref="B31:B32"/>
    <mergeCell ref="C31:C32"/>
    <mergeCell ref="B33:B34"/>
    <mergeCell ref="C33:C34"/>
    <mergeCell ref="B35:B36"/>
    <mergeCell ref="B25:B26"/>
    <mergeCell ref="C25:C26"/>
    <mergeCell ref="B27:B28"/>
    <mergeCell ref="C27:C28"/>
    <mergeCell ref="B19:B20"/>
    <mergeCell ref="C19:C20"/>
    <mergeCell ref="C21:C22"/>
    <mergeCell ref="B23:B24"/>
    <mergeCell ref="B21:B22"/>
    <mergeCell ref="C23:C24"/>
    <mergeCell ref="AZ10:BC10"/>
    <mergeCell ref="E11:BC11"/>
    <mergeCell ref="E13:BC13"/>
    <mergeCell ref="A15:A50"/>
    <mergeCell ref="B15:B16"/>
    <mergeCell ref="C15:C16"/>
    <mergeCell ref="B17:B18"/>
    <mergeCell ref="C17:C18"/>
    <mergeCell ref="AA10:AC10"/>
    <mergeCell ref="AE10:AH10"/>
    <mergeCell ref="AR10:AT10"/>
    <mergeCell ref="AV10:AX10"/>
    <mergeCell ref="B9:F9"/>
    <mergeCell ref="X9:AC9"/>
    <mergeCell ref="N10:P10"/>
    <mergeCell ref="R10:V10"/>
    <mergeCell ref="AJ10:AL10"/>
    <mergeCell ref="AN10:AP10"/>
    <mergeCell ref="A10:A14"/>
    <mergeCell ref="B10:B14"/>
    <mergeCell ref="C10:C14"/>
    <mergeCell ref="D10:D14"/>
    <mergeCell ref="F10:H10"/>
    <mergeCell ref="J10:L10"/>
    <mergeCell ref="AO1:AY1"/>
    <mergeCell ref="AO4:BC4"/>
    <mergeCell ref="C5:AS5"/>
    <mergeCell ref="C6:AW6"/>
    <mergeCell ref="B7:BC7"/>
    <mergeCell ref="C8:AM8"/>
    <mergeCell ref="AN8:AZ8"/>
  </mergeCells>
  <hyperlinks>
    <hyperlink ref="BD10" r:id="rId1" display="_ftn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2018-02-14T06:11:23Z</cp:lastPrinted>
  <dcterms:created xsi:type="dcterms:W3CDTF">2011-05-13T04:08:18Z</dcterms:created>
  <dcterms:modified xsi:type="dcterms:W3CDTF">2019-11-21T08:10:07Z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